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Logan 12 • Ivecofiat • CR-V • Tracker 21 • C4 Cactus • Toro Volcano • Montana 24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=HYPERLINK("https://www.leilaoonline.net/lote/detalhe/316496", "003")</f>
      </c>
      <c r="B11" s="4" t="s">
        <f>=HYPERLINK("https://www.leilaoonline.net/lote/detalhe/316496", "veja o vídeo!! I/RENAULT FLUENCE DYN PL; 2016/2017; PRATA; ALCO./GASOL. - FUNCIONANDO")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=HYPERLINK("https://www.leilaoonline.net/lote/detalhe/315558", "005")</f>
      </c>
      <c r="B12" s="4" t="s">
        <f>=HYPERLINK("https://www.leilaoonline.net/lote/detalhe/315558", "veja o vídeo!! VW/AMAROK CD 4X4 HIGH; 2013/2014; BRANCA; DIESEL - FUNCIONANDO")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48.750,00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=HYPERLINK("https://www.leilaoonline.net/lote/detalhe/315562", "007")</f>
      </c>
      <c r="B13" s="4" t="s">
        <f>=HYPERLINK("https://www.leilaoonline.net/lote/detalhe/315562", "veja o vídeo!! YAMAHA/MT09 ABS; 2020/2021; CINZA; GASOLINA - FUNCIONANDO")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19.500,00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=HYPERLINK("https://www.leilaoonline.net/lote/detalhe/316591", "009")</f>
      </c>
      <c r="B14" s="4" t="s">
        <f>=HYPERLINK("https://www.leilaoonline.net/lote/detalhe/316591", "veja o vídeo!! I/FORD RANGER LTDPCD3D4A; 2024/2024; CINZA; DIESEL - FUNC. - FIPE APROX.: R$ 292.500,00")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72.500,00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=HYPERLINK("https://www.leilaoonline.net/lote/detalhe/315533", "010")</f>
      </c>
      <c r="B15" s="4" t="s">
        <f>=HYPERLINK("https://www.leilaoonline.net/lote/detalhe/315533", "RENAULT/LOGAN EXP 1016V; 2012/2012; PRATA; ALCO./GASOL. - FUNCIONANDO")</f>
      </c>
      <c r="C15" s="4" t="inlineStr">
        <is>
          <t>Vendido</t>
        </is>
      </c>
      <c r="D15" s="4" t="inlineStr">
        <is>
          <t>26</t>
        </is>
      </c>
      <c r="E15" s="5" t="inlineStr">
        <is>
          <t>17.000,00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=HYPERLINK("https://www.leilaoonline.net/lote/detalhe/316415", "013")</f>
      </c>
      <c r="B16" s="4" t="s">
        <f>=HYPERLINK("https://www.leilaoonline.net/lote/detalhe/316415", "veja o vídeo!! FIAT/UNO VIVACE 1.0; 2013/2014; CINZA; ALCO./GASOL. - FUNCIONANDO")</f>
      </c>
      <c r="C16" s="4" t="inlineStr">
        <is>
          <t>Não vendido</t>
        </is>
      </c>
      <c r="D16" s="4" t="inlineStr">
        <is>
          <t>30</t>
        </is>
      </c>
      <c r="E16" s="5" t="inlineStr">
        <is>
          <t>19.500,00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=HYPERLINK("https://www.leilaoonline.net/lote/detalhe/315553", "015")</f>
      </c>
      <c r="B17" s="4" t="s">
        <f>=HYPERLINK("https://www.leilaoonline.net/lote/detalhe/315553", "veja o vídeo!! I/BMW 320I; 2019/2020; PRETA; GASOLINA - FUNCIONANDO - FIPE APROX.: R$ 202.820,00")</f>
      </c>
      <c r="C17" s="4" t="inlineStr">
        <is>
          <t>Não vendido</t>
        </is>
      </c>
      <c r="D17" s="4" t="inlineStr">
        <is>
          <t>10</t>
        </is>
      </c>
      <c r="E17" s="5" t="inlineStr">
        <is>
          <t>120.000,00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=HYPERLINK("https://www.leilaoonline.net/lote/detalhe/316173", "017")</f>
      </c>
      <c r="B18" s="4" t="s">
        <f>=HYPERLINK("https://www.leilaoonline.net/lote/detalhe/316173", "IMP/SUZUKI VITARA; 1993/1994; CINZA; GASOLINA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=HYPERLINK("https://www.leilaoonline.net/lote/detalhe/315538", "020")</f>
      </c>
      <c r="B19" s="4" t="s">
        <f>=HYPERLINK("https://www.leilaoonline.net/lote/detalhe/315538", "veja o vídeo!! CHEV/TRACKER T A; 2020/2021; CINZA; ALCO./GASOL. - FUNCIONANDO")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59.500,00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=HYPERLINK("https://www.leilaoonline.net/lote/detalhe/316174", "023")</f>
      </c>
      <c r="B20" s="4" t="s">
        <f>=HYPERLINK("https://www.leilaoonline.net/lote/detalhe/316174", "GURGEL/BR 800; 1991/1991; BEGE; GASOLINA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=HYPERLINK("https://www.leilaoonline.net/lote/detalhe/315564", "025")</f>
      </c>
      <c r="B21" s="4" t="s">
        <f>=HYPERLINK("https://www.leilaoonline.net/lote/detalhe/315564", "HONDA/FIT LX CVT; 2015/2015; CINZA; ALCO./GASOL. - FUNCIONANDO")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32.500,00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=HYPERLINK("https://www.leilaoonline.net/lote/detalhe/316497", "027")</f>
      </c>
      <c r="B22" s="4" t="s">
        <f>=HYPERLINK("https://www.leilaoonline.net/lote/detalhe/316497", "FORD/ECOSPORT XLS1.6FLEX; 2006/2006; PRATA; ALCO./GASOL. - FUNCIONANDO")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=HYPERLINK("https://www.leilaoonline.net/lote/detalhe/315563", "030")</f>
      </c>
      <c r="B23" s="4" t="s">
        <f>=HYPERLINK("https://www.leilaoonline.net/lote/detalhe/315563", "veja o vídeo!! GM/VECTRA MILENIUM; 2001/2001; PRATA; GASOLINA - FUNCIONANDO 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=HYPERLINK("https://www.leilaoonline.net/lote/detalhe/316443", "033")</f>
      </c>
      <c r="B24" s="4" t="s">
        <f>=HYPERLINK("https://www.leilaoonline.net/lote/detalhe/316443", "CAMINHÃO FORD/F4000; ANO 1977/1977; COR AZUL; COMB. DIESEL; C/ PRANCHA 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31.250,00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=HYPERLINK("https://www.leilaoonline.net/lote/detalhe/315566", "035")</f>
      </c>
      <c r="B25" s="4" t="s">
        <f>=HYPERLINK("https://www.leilaoonline.net/lote/detalhe/315566", "veja o vídeo!! CHEVROLET/S10 LT DD4A; 2014/2014; PRATA; DIESEL - FUNCIONANDO")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66.750,00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=HYPERLINK("https://www.leilaoonline.net/lote/detalhe/316435", "037")</f>
      </c>
      <c r="B26" s="4" t="s">
        <f>=HYPERLINK("https://www.leilaoonline.net/lote/detalhe/316435", "veja o vídeo!! CAMINHÃO GM/CHEVROLET C40; ANO 1990; COR BRANCA; COMB. DIESEL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=HYPERLINK("https://www.leilaoonline.net/lote/detalhe/315565", "040")</f>
      </c>
      <c r="B27" s="4" t="s">
        <f>=HYPERLINK("https://www.leilaoonline.net/lote/detalhe/315565", "veja o video!! IMP/IVECOFIAT D T3510VB1; 1999/1999; COR BRANCA; DIESEL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=HYPERLINK("https://www.leilaoonline.net/lote/detalhe/315555", "045")</f>
      </c>
      <c r="B28" s="4" t="s">
        <f>=HYPERLINK("https://www.leilaoonline.net/lote/detalhe/315555", "veja o vídeo!! GM/CELTA 2P LIFE; 2004/2005; PRATA; GASOLINA - FUNCIONANDO")</f>
      </c>
      <c r="C28" s="4" t="inlineStr">
        <is>
          <t>Não vendido</t>
        </is>
      </c>
      <c r="D28" s="4" t="inlineStr">
        <is>
          <t>25</t>
        </is>
      </c>
      <c r="E28" s="5" t="inlineStr">
        <is>
          <t>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=HYPERLINK("https://www.leilaoonline.net/lote/detalhe/315560", "050")</f>
      </c>
      <c r="B29" s="4" t="s">
        <f>=HYPERLINK("https://www.leilaoonline.net/lote/detalhe/315560", "veja o vídeo!! RENAULT/OROCH EXP 16 SCE; 2020/2021; BRANCA; ALCO./GASOL. - FUNCIONANDO")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46.000,00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=HYPERLINK("https://www.leilaoonline.net/lote/detalhe/315554", "055")</f>
      </c>
      <c r="B30" s="4" t="s">
        <f>=HYPERLINK("https://www.leilaoonline.net/lote/detalhe/315554", "veja o vídeo!! CITROEN/C4CACTUS FEEL AT; 2022/2023; PRETA; ALCO./GASOL. - FUNCIONANDO")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42.500,00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=HYPERLINK("https://www.leilaoonline.net/lote/detalhe/315539", "060")</f>
      </c>
      <c r="B31" s="4" t="s">
        <f>=HYPERLINK("https://www.leilaoonline.net/lote/detalhe/315539", "veja o vídeo!! MMC/ASX GLS 2WD; 2019/2020; VERMELHA; ALCO./GASOL.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=HYPERLINK("https://www.leilaoonline.net/lote/detalhe/315526", "065")</f>
      </c>
      <c r="B32" s="4" t="s">
        <f>=HYPERLINK("https://www.leilaoonline.net/lote/detalhe/315526", "I/HYUNDAI SANTAFE GLS V6; 2009/2010; PRATA; GASOLINA - FUNCIONANDO")</f>
      </c>
      <c r="C32" s="4" t="inlineStr">
        <is>
          <t>Não vendido</t>
        </is>
      </c>
      <c r="D32" s="4" t="inlineStr">
        <is>
          <t>16</t>
        </is>
      </c>
      <c r="E32" s="5" t="inlineStr">
        <is>
          <t>24.500,00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=HYPERLINK("https://www.leilaoonline.net/lote/detalhe/315567", "070")</f>
      </c>
      <c r="B33" s="4" t="s">
        <f>=HYPERLINK("https://www.leilaoonline.net/lote/detalhe/315567", "HONDA/CB 300R; 2010/2010; VERMELHA; GASOLINA - FUNCIONANDO - APROX. 55.200KM")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=HYPERLINK("https://www.leilaoonline.net/lote/detalhe/315543", "075")</f>
      </c>
      <c r="B34" s="4" t="s">
        <f>=HYPERLINK("https://www.leilaoonline.net/lote/detalhe/315543", "RENAULT/SANDERO DYNA 16R; 2015/2015; PRATA; ALCO./GASOL. - FUNCIONANDO")</f>
      </c>
      <c r="C34" s="4" t="inlineStr">
        <is>
          <t>Não vendido</t>
        </is>
      </c>
      <c r="D34" s="4" t="inlineStr">
        <is>
          <t>20</t>
        </is>
      </c>
      <c r="E34" s="5" t="inlineStr">
        <is>
          <t>27.500,00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=HYPERLINK("https://www.leilaoonline.net/lote/detalhe/315546", "080")</f>
      </c>
      <c r="B35" s="4" t="s">
        <f>=HYPERLINK("https://www.leilaoonline.net/lote/detalhe/315546", "veja o vídeo!! VW/VOYAGE CL 1.8; 1994/1995; BEGE; GASOLINA - FUNCIONANDO")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=HYPERLINK("https://www.leilaoonline.net/lote/detalhe/315547", "085")</f>
      </c>
      <c r="B36" s="4" t="s">
        <f>=HYPERLINK("https://www.leilaoonline.net/lote/detalhe/315547", "veja o vídeo!! I/FORD EDGE V6 FWD; 2014/2014; PRETA; GASOLINA - FUNCIONANDO")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31.250,00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=HYPERLINK("https://www.leilaoonline.net/lote/detalhe/315544", "090")</f>
      </c>
      <c r="B37" s="4" t="s">
        <f>=HYPERLINK("https://www.leilaoonline.net/lote/detalhe/315544", "veja o vídeo!! CITROEN/AIRCROSS LIVE MT; 2018/2019; VERMELHA; ALCO./GASOL. - FUNCIONANDO")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=HYPERLINK("https://www.leilaoonline.net/lote/detalhe/315556", "095")</f>
      </c>
      <c r="B38" s="4" t="s">
        <f>=HYPERLINK("https://www.leilaoonline.net/lote/detalhe/315556", "veja o vídeo!! HONDA/CITY EXL; 2022/2023; BRANCA; ALCO./GASOL. - FUNCIONANDO - FIPE APROX.: R$ 106.766,00")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41.000,00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=HYPERLINK("https://www.leilaoonline.net/lote/detalhe/315557", "100")</f>
      </c>
      <c r="B39" s="4" t="s">
        <f>=HYPERLINK("https://www.leilaoonline.net/lote/detalhe/315557", "HONDA/CB 300R; 2009/2010; AMARELA; GASOLINA - FUNCIONANDO")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=HYPERLINK("https://www.leilaoonline.net/lote/detalhe/316576", "100")</f>
      </c>
      <c r="B40" s="4" t="s">
        <f>=HYPERLINK("https://www.leilaoonline.net/lote/detalhe/316576", "veja o vídeo!! VW/T CROSS TSI; 2023/2024; BRANCA; ALCO./GASOL. - FUNCIONANDO - FIPE APROX.: R$ 109.162,00")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57.500,00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=HYPERLINK("https://www.leilaoonline.net/lote/detalhe/315528", "105")</f>
      </c>
      <c r="B41" s="4" t="s">
        <f>=HYPERLINK("https://www.leilaoonline.net/lote/detalhe/315528", "veja o vídeo!! IVECOFIAT/DAILY3510 VAN1; 2002/2003; BRANCA; DIESEL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=HYPERLINK("https://www.leilaoonline.net/lote/detalhe/315559", "110")</f>
      </c>
      <c r="B42" s="4" t="s">
        <f>=HYPERLINK("https://www.leilaoonline.net/lote/detalhe/315559", "veja o vídeo!! CHEVROLET/S10 LS DS4; 2021/2022; BRANCA; DIESEL  - FUNCIONANDO")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43.750,00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=HYPERLINK("https://www.leilaoonline.net/lote/detalhe/315540", "115")</f>
      </c>
      <c r="B43" s="4" t="s">
        <f>=HYPERLINK("https://www.leilaoonline.net/lote/detalhe/315540", "veja o vídeo!! I/TOYOTA HILUX CD4X2 SR; 2013/2013; PRETA; ALCO./GASOL. - FUNCIONANDO")</f>
      </c>
      <c r="C43" s="4" t="inlineStr">
        <is>
          <t>Não vendido</t>
        </is>
      </c>
      <c r="D43" s="4" t="inlineStr">
        <is>
          <t>5</t>
        </is>
      </c>
      <c r="E43" s="5" t="inlineStr">
        <is>
          <t>63.750,00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=HYPERLINK("https://www.leilaoonline.net/lote/detalhe/315530", "120")</f>
      </c>
      <c r="B44" s="4" t="s">
        <f>=HYPERLINK("https://www.leilaoonline.net/lote/detalhe/315530", "veja o vídeo!! FORD/KA SE 1.0 HA C; 2020/2021; BRANCA; ALCO./GASOL. - FUNCIONANDO")</f>
      </c>
      <c r="C44" s="4" t="inlineStr">
        <is>
          <t>Não vendido</t>
        </is>
      </c>
      <c r="D44" s="4" t="inlineStr">
        <is>
          <t>13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=HYPERLINK("https://www.leilaoonline.net/lote/detalhe/315525", "125")</f>
      </c>
      <c r="B45" s="4" t="s">
        <f>=HYPERLINK("https://www.leilaoonline.net/lote/detalhe/315525", "veja o vídeo!! CHEV/MONTANA T A PR; 2023/2024; PRATA; ALCO./GASOL. - FUNCIONANDO")</f>
      </c>
      <c r="C45" s="4" t="inlineStr">
        <is>
          <t>Vendido</t>
        </is>
      </c>
      <c r="D45" s="4" t="inlineStr">
        <is>
          <t>41</t>
        </is>
      </c>
      <c r="E45" s="5" t="inlineStr">
        <is>
          <t>85.000,00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=HYPERLINK("https://www.leilaoonline.net/lote/detalhe/315561", "130")</f>
      </c>
      <c r="B46" s="4" t="s">
        <f>=HYPERLINK("https://www.leilaoonline.net/lote/detalhe/315561", "PEUGEOT/208 GRIFFE A; 2013/2014; PRETA; ALCO./GASOL. - FUNCIONANDO")</f>
      </c>
      <c r="C46" s="4" t="inlineStr">
        <is>
          <t>Não vendido</t>
        </is>
      </c>
      <c r="D46" s="4" t="inlineStr">
        <is>
          <t>24</t>
        </is>
      </c>
      <c r="E46" s="5" t="inlineStr">
        <is>
          <t>25.000,00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=HYPERLINK("https://www.leilaoonline.net/lote/detalhe/315542", "135")</f>
      </c>
      <c r="B47" s="4" t="s">
        <f>=HYPERLINK("https://www.leilaoonline.net/lote/detalhe/315542", "veja o vídeo!! CHEV/PRISMA 1.4MT LT; 2014/2015; PRATA; ALCO./GASOL.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=HYPERLINK("https://www.leilaoonline.net/lote/detalhe/315536", "140")</f>
      </c>
      <c r="B48" s="4" t="s">
        <f>=HYPERLINK("https://www.leilaoonline.net/lote/detalhe/315536", "veja o vídeo!! I/HONDA CR-V EXL; 2011/2011; PRETA; ALCO./GASOL. - FUNCIONANDO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=HYPERLINK("https://www.leilaoonline.net/lote/detalhe/315531", "145")</f>
      </c>
      <c r="B49" s="4" t="s">
        <f>=HYPERLINK("https://www.leilaoonline.net/lote/detalhe/315531", "veja o vídeo!! I/LR FREELANDER 2 SE I6; 2007/2008; PRETA; GASOLINA - FUNCIONANDO")</f>
      </c>
      <c r="C49" s="4" t="inlineStr">
        <is>
          <t>Não vendido</t>
        </is>
      </c>
      <c r="D49" s="4" t="inlineStr">
        <is>
          <t>36</t>
        </is>
      </c>
      <c r="E49" s="5" t="inlineStr">
        <is>
          <t>24.500,00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=HYPERLINK("https://www.leilaoonline.net/lote/detalhe/315537", "150")</f>
      </c>
      <c r="B50" s="4" t="s">
        <f>=HYPERLINK("https://www.leilaoonline.net/lote/detalhe/315537", "veja o vídeo!! CHEVROLET/CRUZE LT NB; 2012/2012; PRETA; ALCO./GASOL.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=HYPERLINK("https://www.leilaoonline.net/lote/detalhe/315527", "155")</f>
      </c>
      <c r="B51" s="4" t="s">
        <f>=HYPERLINK("https://www.leilaoonline.net/lote/detalhe/315527", "I/NISSAN SENTRA S; 2007/2008; PRETA; GASOLINA - FUNCIONANDO")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=HYPERLINK("https://www.leilaoonline.net/lote/detalhe/315552", "160")</f>
      </c>
      <c r="B52" s="4" t="s">
        <f>=HYPERLINK("https://www.leilaoonline.net/lote/detalhe/315552", "veja o vídeo!! HONDA/CITY LX CVT; 2018/2019; CINZA; ALCO./GASOL. - FUNCIONANDO")</f>
      </c>
      <c r="C52" s="4" t="inlineStr">
        <is>
          <t>Vendido</t>
        </is>
      </c>
      <c r="D52" s="4" t="inlineStr">
        <is>
          <t>23</t>
        </is>
      </c>
      <c r="E52" s="5" t="inlineStr">
        <is>
          <t>62.500,00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=HYPERLINK("https://www.leilaoonline.net/lote/detalhe/315534", "165")</f>
      </c>
      <c r="B53" s="4" t="s">
        <f>=HYPERLINK("https://www.leilaoonline.net/lote/detalhe/315534", "veja o vídeo!! FIAT/TORO VOLCANO AT D4; 2018/2019; PRETA; DIESEL - FUNCIONANDO")</f>
      </c>
      <c r="C53" s="4" t="inlineStr">
        <is>
          <t>Não vendido</t>
        </is>
      </c>
      <c r="D53" s="4" t="inlineStr">
        <is>
          <t>16</t>
        </is>
      </c>
      <c r="E53" s="5" t="inlineStr">
        <is>
          <t>63.750,00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=HYPERLINK("https://www.leilaoonline.net/lote/detalhe/315548", "170")</f>
      </c>
      <c r="B54" s="4" t="s">
        <f>=HYPERLINK("https://www.leilaoonline.net/lote/detalhe/315548", "veja o vídeo!! I/AUDI A5 SPB 170CV; ANO 2015/2015; COR CINZA; GASOLINA - FUNCIONANDO")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36.250,00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=HYPERLINK("https://www.leilaoonline.net/lote/detalhe/315545", "175")</f>
      </c>
      <c r="B55" s="4" t="s">
        <f>=HYPERLINK("https://www.leilaoonline.net/lote/detalhe/315545", "VW/PARATI GL 1.8; 1994/1994; AZUL; GASOLINA - FUNCIONANDO 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=HYPERLINK("https://www.leilaoonline.net/lote/detalhe/315550", "180")</f>
      </c>
      <c r="B56" s="4" t="s">
        <f>=HYPERLINK("https://www.leilaoonline.net/lote/detalhe/315550", "FIAT/IDEA ESSENCE 1.6; 2013/2013; PRATA; ALCO./GASOL.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=HYPERLINK("https://www.leilaoonline.net/lote/detalhe/315549", "185")</f>
      </c>
      <c r="B57" s="4" t="s">
        <f>=HYPERLINK("https://www.leilaoonline.net/lote/detalhe/315549", "FIAT/DUCATO COMBINATO; ANO 2001; SUCATA - FIM DE VIDA ÚTIL, SEM DIREITO A DOCUMENTO")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=HYPERLINK("https://www.leilaoonline.net/lote/detalhe/315529", "190")</f>
      </c>
      <c r="B58" s="4" t="s">
        <f>=HYPERLINK("https://www.leilaoonline.net/lote/detalhe/315529", "I/AUDI A5 SPB 2.0 TFSI; 2023/2024; CINZA; GASOLINA - FUNCIONANDO - FIPE APROX.: R$ 302.944,00")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150.000,00</t>
        </is>
      </c>
      <c r="F58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2026-05-14T00:08:15.00Z</dcterms:created>
  <dc:creator>Tellks Tecnologia</dc:creator>
  <cp:revision>0</cp:revision>
</cp:coreProperties>
</file>