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Ranger 24 • Fluence 17 • Ecosport • ASX • City 23 • TCROSS 24 • S10 22 • CR-V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21/01/2026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=HYPERLINK("https://www.leilaoonline.net/lote/detalhe/316670", "005")</f>
      </c>
      <c r="B11" s="4" t="s">
        <f>=HYPERLINK("https://www.leilaoonline.net/lote/detalhe/316670", "veja o vídeo!! I/FORD RANGER LTDPCD3D4A; 2024/2024; CINZA; DIESEL - FUNC. - FIPE APROX.: R$ 292.500,00")</f>
      </c>
      <c r="C11" s="4" t="inlineStr">
        <is>
          <t>Não vendido</t>
        </is>
      </c>
      <c r="D11" s="4" t="inlineStr">
        <is>
          <t>30</t>
        </is>
      </c>
      <c r="E11" s="5" t="inlineStr">
        <is>
          <t>157.500,00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=HYPERLINK("https://www.leilaoonline.net/lote/detalhe/316703", "010")</f>
      </c>
      <c r="B12" s="4" t="s">
        <f>=HYPERLINK("https://www.leilaoonline.net/lote/detalhe/316703", "veja o vídeo!! RENAULT/OROCH EXP 16 SCE; 2020/2021; BRANCA; ALCO./GASOL. - FUNCIONANDO")</f>
      </c>
      <c r="C12" s="4" t="inlineStr">
        <is>
          <t>Vendido</t>
        </is>
      </c>
      <c r="D12" s="4" t="inlineStr">
        <is>
          <t>50</t>
        </is>
      </c>
      <c r="E12" s="5" t="inlineStr">
        <is>
          <t>51.000,00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=HYPERLINK("https://www.leilaoonline.net/lote/detalhe/316680", "015")</f>
      </c>
      <c r="B13" s="4" t="s">
        <f>=HYPERLINK("https://www.leilaoonline.net/lote/detalhe/316680", "veja o vídeo!! FIAT/TORO VOLCANO AT D4; 2018/2019; PRETA; DIESEL - FUNCIONANDO")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56.250,00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=HYPERLINK("https://www.leilaoonline.net/lote/detalhe/316692", "017")</f>
      </c>
      <c r="B14" s="4" t="s">
        <f>=HYPERLINK("https://www.leilaoonline.net/lote/detalhe/316692", "veja o vídeo!! CHEV/TRACKER T A; 2020/2021; CINZA; ALCO./GASOL. - FUNCIONANDO")</f>
      </c>
      <c r="C14" s="4" t="inlineStr">
        <is>
          <t>Não vendido</t>
        </is>
      </c>
      <c r="D14" s="4" t="inlineStr">
        <is>
          <t>28</t>
        </is>
      </c>
      <c r="E14" s="5" t="inlineStr">
        <is>
          <t>59.750,00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=HYPERLINK("https://www.leilaoonline.net/lote/detalhe/316682", "020")</f>
      </c>
      <c r="B15" s="4" t="s">
        <f>=HYPERLINK("https://www.leilaoonline.net/lote/detalhe/316682", "veja o vídeo!! CHEVROLET/CRUZE LT NB; 2012/2012; PRETA; ALCO./GASOL. - FUNCIONANDO")</f>
      </c>
      <c r="C15" s="4" t="inlineStr">
        <is>
          <t>Não vendido</t>
        </is>
      </c>
      <c r="D15" s="4" t="inlineStr">
        <is>
          <t>10</t>
        </is>
      </c>
      <c r="E15" s="5" t="inlineStr">
        <is>
          <t>31.250,00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=HYPERLINK("https://www.leilaoonline.net/lote/detalhe/316684", "025")</f>
      </c>
      <c r="B16" s="4" t="s">
        <f>=HYPERLINK("https://www.leilaoonline.net/lote/detalhe/316684", "VW/PARATI GL 1.8; 1994/1994; AZUL; GASOLINA - FUNCIONANDO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=HYPERLINK("https://www.leilaoonline.net/lote/detalhe/316683", "030")</f>
      </c>
      <c r="B17" s="4" t="s">
        <f>=HYPERLINK("https://www.leilaoonline.net/lote/detalhe/316683", "veja o vídeo!! CHEV/PRISMA 1.4MT LT; 2014/2015; PRATA; ALCO./GASOL.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=HYPERLINK("https://www.leilaoonline.net/lote/detalhe/316677", "035")</f>
      </c>
      <c r="B18" s="4" t="s">
        <f>=HYPERLINK("https://www.leilaoonline.net/lote/detalhe/316677", "veja o vídeo!! VW/T CROSS TSI; 2023/2024; BRANCA; ALCO./GASOL. - FUNCIONANDO - FIPE APROX.: R$ 109.162,00")</f>
      </c>
      <c r="C18" s="4" t="inlineStr">
        <is>
          <t>Vendido</t>
        </is>
      </c>
      <c r="D18" s="4" t="inlineStr">
        <is>
          <t>30</t>
        </is>
      </c>
      <c r="E18" s="5" t="inlineStr">
        <is>
          <t>69.250,00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=HYPERLINK("https://www.leilaoonline.net/lote/detalhe/316687", "040")</f>
      </c>
      <c r="B19" s="4" t="s">
        <f>=HYPERLINK("https://www.leilaoonline.net/lote/detalhe/316687", "I/AUDI A5 SPB 2.0 TFSI; 2023/2024; CINZA; GASOLINA - FUNCIONANDO - FIPE APROX.: R$ 302.944,00")</f>
      </c>
      <c r="C19" s="4" t="inlineStr">
        <is>
          <t>Não vendido</t>
        </is>
      </c>
      <c r="D19" s="4" t="inlineStr">
        <is>
          <t>27</t>
        </is>
      </c>
      <c r="E19" s="5" t="inlineStr">
        <is>
          <t>125.000,00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=HYPERLINK("https://www.leilaoonline.net/lote/detalhe/316674", "045")</f>
      </c>
      <c r="B20" s="4" t="s">
        <f>=HYPERLINK("https://www.leilaoonline.net/lote/detalhe/316674", "veja o vídeo!! HONDA/CITY EXL; 2022/2023; BRANCA; ALCO./GASOL. - FUNCIONANDO - FIPE APROX.: R$ 106.766,00")</f>
      </c>
      <c r="C20" s="4" t="inlineStr">
        <is>
          <t>Não vendido</t>
        </is>
      </c>
      <c r="D20" s="4" t="inlineStr">
        <is>
          <t>27</t>
        </is>
      </c>
      <c r="E20" s="5" t="inlineStr">
        <is>
          <t>67.750,00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=HYPERLINK("https://www.leilaoonline.net/lote/detalhe/316706", "050")</f>
      </c>
      <c r="B21" s="4" t="s">
        <f>=HYPERLINK("https://www.leilaoonline.net/lote/detalhe/316706", "veja o vídeo!! I/LR FREELANDER 2 SE I6; 2007/2008; PRETA; GASOLINA - FUNCIONANDO")</f>
      </c>
      <c r="C21" s="4" t="inlineStr">
        <is>
          <t>Vendido</t>
        </is>
      </c>
      <c r="D21" s="4" t="inlineStr">
        <is>
          <t>27</t>
        </is>
      </c>
      <c r="E21" s="5" t="inlineStr">
        <is>
          <t>25.000,00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=HYPERLINK("https://www.leilaoonline.net/lote/detalhe/316681", "055")</f>
      </c>
      <c r="B22" s="4" t="s">
        <f>=HYPERLINK("https://www.leilaoonline.net/lote/detalhe/316681", "veja o vídeo!! I/HONDA CR-V EXL; 2011/2011; PRETA; ALCO./GASOL. - FUNCIONANDO 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45.150,00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=HYPERLINK("https://www.leilaoonline.net/lote/detalhe/316668", "060")</f>
      </c>
      <c r="B23" s="4" t="s">
        <f>=HYPERLINK("https://www.leilaoonline.net/lote/detalhe/316668", "veja o vídeo!! I/RENAULT FLUENCE DYN PL; 2016/2017; PRATA; ALCO./GASOL. - FUNCIONANDO")</f>
      </c>
      <c r="C23" s="4" t="inlineStr">
        <is>
          <t>Não vendido</t>
        </is>
      </c>
      <c r="D23" s="4" t="inlineStr">
        <is>
          <t>8</t>
        </is>
      </c>
      <c r="E23" s="5" t="inlineStr">
        <is>
          <t>11.750,00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=HYPERLINK("https://www.leilaoonline.net/lote/detalhe/316662", "065")</f>
      </c>
      <c r="B24" s="4" t="s">
        <f>=HYPERLINK("https://www.leilaoonline.net/lote/detalhe/316662", "veja o vídeo!! I/BMW 320I; 2019/2020; PRETA; GASOLINA - FUNCIONANDO - FIPE APROX.: R$ 202.820,00")</f>
      </c>
      <c r="C24" s="4" t="inlineStr">
        <is>
          <t>Não vendido</t>
        </is>
      </c>
      <c r="D24" s="4" t="inlineStr">
        <is>
          <t>23</t>
        </is>
      </c>
      <c r="E24" s="5" t="inlineStr">
        <is>
          <t>130.500,00</t>
        </is>
      </c>
      <c r="F24" s="4" t="inlineStr">
        <is>
          <t>1750.00</t>
        </is>
      </c>
    </row>
    <row collapsed="false" customFormat="false" customHeight="false" hidden="false" ht="12.1" outlineLevel="0" r="25">
      <c r="A25" s="5" t="s">
        <f>=HYPERLINK("https://www.leilaoonline.net/lote/detalhe/316675", "070")</f>
      </c>
      <c r="B25" s="4" t="s">
        <f>=HYPERLINK("https://www.leilaoonline.net/lote/detalhe/316675", "veja o video!! IMP/IVECOFIAT D T3510VB1; 1999/1999; COR BRANCA; DIESEL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35.000,00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=HYPERLINK("https://www.leilaoonline.net/lote/detalhe/316676", "075")</f>
      </c>
      <c r="B26" s="4" t="s">
        <f>=HYPERLINK("https://www.leilaoonline.net/lote/detalhe/316676", "veja o vídeo!! CAMINHÃO GM/CHEVROLET C40; ANO 1990; COR BRANCA; COMB. DIESEL - FUNCIONANDO")</f>
      </c>
      <c r="C26" s="4" t="inlineStr">
        <is>
          <t>Não vendido</t>
        </is>
      </c>
      <c r="D26" s="4" t="inlineStr">
        <is>
          <t>21</t>
        </is>
      </c>
      <c r="E26" s="5" t="inlineStr">
        <is>
          <t>65.000,00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=HYPERLINK("https://www.leilaoonline.net/lote/detalhe/316702", "077")</f>
      </c>
      <c r="B27" s="4" t="s">
        <f>=HYPERLINK("https://www.leilaoonline.net/lote/detalhe/316702", "HONDA/CB 300R; 2009/2010; AMARELA; GASOLINA - FUNCIONANDO")</f>
      </c>
      <c r="C27" s="4" t="inlineStr">
        <is>
          <t>Não vendido</t>
        </is>
      </c>
      <c r="D27" s="4" t="inlineStr">
        <is>
          <t>11</t>
        </is>
      </c>
      <c r="E27" s="5" t="inlineStr">
        <is>
          <t>8.500,00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=HYPERLINK("https://www.leilaoonline.net/lote/detalhe/316669", "080")</f>
      </c>
      <c r="B28" s="4" t="s">
        <f>=HYPERLINK("https://www.leilaoonline.net/lote/detalhe/316669", "FORD/ECOSPORT XLS1.6FLEX; 2006/2006; PRATA; ALCO./GASOL. - FUNCIONANDO")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10.500,00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=HYPERLINK("https://www.leilaoonline.net/lote/detalhe/316707", "085")</f>
      </c>
      <c r="B29" s="4" t="s">
        <f>=HYPERLINK("https://www.leilaoonline.net/lote/detalhe/316707", "veja o vídeo!! I/TOYOTA HILUX CD4X2 SR; 2013/2013; PRETA; ALCO./GASOL. - FUNCIONANDO")</f>
      </c>
      <c r="C29" s="4" t="inlineStr">
        <is>
          <t>Não vendido</t>
        </is>
      </c>
      <c r="D29" s="4" t="inlineStr">
        <is>
          <t>6</t>
        </is>
      </c>
      <c r="E29" s="5" t="inlineStr">
        <is>
          <t>46.250,00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=HYPERLINK("https://www.leilaoonline.net/lote/detalhe/316704", "090")</f>
      </c>
      <c r="B30" s="4" t="s">
        <f>=HYPERLINK("https://www.leilaoonline.net/lote/detalhe/316704", "HONDA/CB 300R; 2010/2010; VERMELHA; GASOLINA - FUNCIONANDO - APROX. 55.200KM")</f>
      </c>
      <c r="C30" s="4" t="inlineStr">
        <is>
          <t>Vendido</t>
        </is>
      </c>
      <c r="D30" s="4" t="inlineStr">
        <is>
          <t>23</t>
        </is>
      </c>
      <c r="E30" s="5" t="inlineStr">
        <is>
          <t>9.000,00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=HYPERLINK("https://www.leilaoonline.net/lote/detalhe/316701", "095")</f>
      </c>
      <c r="B31" s="4" t="s">
        <f>=HYPERLINK("https://www.leilaoonline.net/lote/detalhe/316701", "veja o vídeo!! GM/CELTA 2P LIFE; 2004/2005; PRATA; GASOLINA - FUNCIONANDO")</f>
      </c>
      <c r="C31" s="4" t="inlineStr">
        <is>
          <t>Não vendido</t>
        </is>
      </c>
      <c r="D31" s="4" t="inlineStr">
        <is>
          <t>24</t>
        </is>
      </c>
      <c r="E31" s="5" t="inlineStr">
        <is>
          <t>8.750,00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=HYPERLINK("https://www.leilaoonline.net/lote/detalhe/316700", "100")</f>
      </c>
      <c r="B32" s="4" t="s">
        <f>=HYPERLINK("https://www.leilaoonline.net/lote/detalhe/316700", "veja o vídeo!! CITROEN/C4CACTUS FEEL AT; 2022/2023; PRETA; ALCO./GASOL. - FUNCIONANDO")</f>
      </c>
      <c r="C32" s="4" t="inlineStr">
        <is>
          <t>Não vendido</t>
        </is>
      </c>
      <c r="D32" s="4" t="inlineStr">
        <is>
          <t>50</t>
        </is>
      </c>
      <c r="E32" s="5" t="inlineStr">
        <is>
          <t>50.000,00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=HYPERLINK("https://www.leilaoonline.net/lote/detalhe/316694", "105")</f>
      </c>
      <c r="B33" s="4" t="s">
        <f>=HYPERLINK("https://www.leilaoonline.net/lote/detalhe/316694", "HONDA/FIT LX CVT; 2015/2015; CINZA; ALCO./GASOL. - FUNCIONANDO")</f>
      </c>
      <c r="C33" s="4" t="inlineStr">
        <is>
          <t>Não vendido</t>
        </is>
      </c>
      <c r="D33" s="4" t="inlineStr">
        <is>
          <t>18</t>
        </is>
      </c>
      <c r="E33" s="5" t="inlineStr">
        <is>
          <t>40.500,00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=HYPERLINK("https://www.leilaoonline.net/lote/detalhe/316695", "110")</f>
      </c>
      <c r="B34" s="4" t="s">
        <f>=HYPERLINK("https://www.leilaoonline.net/lote/detalhe/316695", "veja o vídeo!! CHEVROLET/S10 LT DD4A; 2014/2014; PRATA; DIESEL - FUNCIONANDO")</f>
      </c>
      <c r="C34" s="4" t="inlineStr">
        <is>
          <t>Não vendido</t>
        </is>
      </c>
      <c r="D34" s="4" t="inlineStr">
        <is>
          <t>27</t>
        </is>
      </c>
      <c r="E34" s="5" t="inlineStr">
        <is>
          <t>67.500,00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=HYPERLINK("https://www.leilaoonline.net/lote/detalhe/316705", "115")</f>
      </c>
      <c r="B35" s="4" t="s">
        <f>=HYPERLINK("https://www.leilaoonline.net/lote/detalhe/316705", "veja o vídeo!! FORD/KA SE 1.0 HA C; 2020/2021; BRANCA; ALCO./GASOL. - FUNCIONANDO")</f>
      </c>
      <c r="C35" s="4" t="inlineStr">
        <is>
          <t>Vendido</t>
        </is>
      </c>
      <c r="D35" s="4" t="inlineStr">
        <is>
          <t>38</t>
        </is>
      </c>
      <c r="E35" s="5" t="inlineStr">
        <is>
          <t>35.000,00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=HYPERLINK("https://www.leilaoonline.net/lote/detalhe/316665", "120")</f>
      </c>
      <c r="B36" s="4" t="s">
        <f>=HYPERLINK("https://www.leilaoonline.net/lote/detalhe/316665", "IMP/SUZUKI VITARA; 1993/1994; CINZA; GASOLINA - FUNCIONANDO")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9.500,00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=HYPERLINK("https://www.leilaoonline.net/lote/detalhe/316664", "120")</f>
      </c>
      <c r="B37" s="4" t="s">
        <f>=HYPERLINK("https://www.leilaoonline.net/lote/detalhe/316664", "veja o vídeo!! GM/VECTRA MILENIUM; 2001/2001; PRATA; GASOLINA - FUNCIONANDO ")</f>
      </c>
      <c r="C37" s="4" t="inlineStr">
        <is>
          <t>Não vendido</t>
        </is>
      </c>
      <c r="D37" s="4" t="inlineStr">
        <is>
          <t>37</t>
        </is>
      </c>
      <c r="E37" s="5" t="inlineStr">
        <is>
          <t>23.000,00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=HYPERLINK("https://www.leilaoonline.net/lote/detalhe/316696", "125")</f>
      </c>
      <c r="B38" s="4" t="s">
        <f>=HYPERLINK("https://www.leilaoonline.net/lote/detalhe/316696", "veja o vídeo!! FIAT/UNO VIVACE 1.0; 2013/2014; CINZA; ALCO./GASOL. - FUNCIONANDO")</f>
      </c>
      <c r="C38" s="4" t="inlineStr">
        <is>
          <t>Não vendido</t>
        </is>
      </c>
      <c r="D38" s="4" t="inlineStr">
        <is>
          <t>34</t>
        </is>
      </c>
      <c r="E38" s="5" t="inlineStr">
        <is>
          <t>21.500,00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=HYPERLINK("https://www.leilaoonline.net/lote/detalhe/316693", "130")</f>
      </c>
      <c r="B39" s="4" t="s">
        <f>=HYPERLINK("https://www.leilaoonline.net/lote/detalhe/316693", "veja o vídeo!! VW/AMAROK CD 4X4 HIGH; 2013/2014; BRANCA; DIESEL - FUNCIONANDO")</f>
      </c>
      <c r="C39" s="4" t="inlineStr">
        <is>
          <t>Vendido</t>
        </is>
      </c>
      <c r="D39" s="4" t="inlineStr">
        <is>
          <t>30</t>
        </is>
      </c>
      <c r="E39" s="5" t="inlineStr">
        <is>
          <t>54.500,00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=HYPERLINK("https://www.leilaoonline.net/lote/detalhe/316672", "135")</f>
      </c>
      <c r="B40" s="4" t="s">
        <f>=HYPERLINK("https://www.leilaoonline.net/lote/detalhe/316672", "veja o vídeo!! CITROEN/AIRCROSS LIVE MT; 2018/2019; VERMELHA; ALCO./GASOL. - FUNCIONANDO")</f>
      </c>
      <c r="C40" s="4" t="inlineStr">
        <is>
          <t>Não vendido</t>
        </is>
      </c>
      <c r="D40" s="4" t="inlineStr">
        <is>
          <t>6</t>
        </is>
      </c>
      <c r="E40" s="5" t="inlineStr">
        <is>
          <t>22.500,00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=HYPERLINK("https://www.leilaoonline.net/lote/detalhe/316663", "140")</f>
      </c>
      <c r="B41" s="4" t="s">
        <f>=HYPERLINK("https://www.leilaoonline.net/lote/detalhe/316663", "veja o vídeo!! YAMAHA/MT09 ABS; 2020/2021; CINZA; GASOLINA - FUNCIONANDO")</f>
      </c>
      <c r="C41" s="4" t="inlineStr">
        <is>
          <t>Não vendido</t>
        </is>
      </c>
      <c r="D41" s="4" t="inlineStr">
        <is>
          <t>3</t>
        </is>
      </c>
      <c r="E41" s="5" t="inlineStr">
        <is>
          <t>18.000,00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=HYPERLINK("https://www.leilaoonline.net/lote/detalhe/316673", "145")</f>
      </c>
      <c r="B42" s="4" t="s">
        <f>=HYPERLINK("https://www.leilaoonline.net/lote/detalhe/316673", "veja o vídeo!! VW/VOYAGE CL 1.8; 1994/1995; BEGE; GASOLINA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=HYPERLINK("https://www.leilaoonline.net/lote/detalhe/316698", "150")</f>
      </c>
      <c r="B43" s="4" t="s">
        <f>=HYPERLINK("https://www.leilaoonline.net/lote/detalhe/316698", "RENAULT/SANDERO DYNA 16R; 2015/2015; PRATA; ALCO./GASOL. - FUNCIONANDO")</f>
      </c>
      <c r="C43" s="4" t="inlineStr">
        <is>
          <t>Não vendido</t>
        </is>
      </c>
      <c r="D43" s="4" t="inlineStr">
        <is>
          <t>11</t>
        </is>
      </c>
      <c r="E43" s="5" t="inlineStr">
        <is>
          <t>20.250,00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=HYPERLINK("https://www.leilaoonline.net/lote/detalhe/316671", "155")</f>
      </c>
      <c r="B44" s="4" t="s">
        <f>=HYPERLINK("https://www.leilaoonline.net/lote/detalhe/316671", "veja o vídeo!! MMC/ASX GLS 2WD; 2019/2020; VERMELHA; ALCO./GASOL. - FUNCIONANDO")</f>
      </c>
      <c r="C44" s="4" t="inlineStr">
        <is>
          <t>Não vendido</t>
        </is>
      </c>
      <c r="D44" s="4" t="inlineStr">
        <is>
          <t>6</t>
        </is>
      </c>
      <c r="E44" s="5" t="inlineStr">
        <is>
          <t>36.250,00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=HYPERLINK("https://www.leilaoonline.net/lote/detalhe/316667", "160")</f>
      </c>
      <c r="B45" s="4" t="s">
        <f>=HYPERLINK("https://www.leilaoonline.net/lote/detalhe/316667", "CAMINHÃO FORD/F4000; ANO 1977/1977; COR AZUL; COMB. DIESEL; C/ PRANCHA 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30.500,00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=HYPERLINK("https://www.leilaoonline.net/lote/detalhe/316686", "165")</f>
      </c>
      <c r="B46" s="4" t="s">
        <f>=HYPERLINK("https://www.leilaoonline.net/lote/detalhe/316686", "veja o vídeo!! CHEVROLET/S10 LS DS4; 2021/2022; BRANCA; DIESEL  - FUNCIONANDO")</f>
      </c>
      <c r="C46" s="4" t="inlineStr">
        <is>
          <t>Vendido</t>
        </is>
      </c>
      <c r="D46" s="4" t="inlineStr">
        <is>
          <t>49</t>
        </is>
      </c>
      <c r="E46" s="5" t="inlineStr">
        <is>
          <t>98.500,00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=HYPERLINK("https://www.leilaoonline.net/lote/detalhe/316679", "170")</f>
      </c>
      <c r="B47" s="4" t="s">
        <f>=HYPERLINK("https://www.leilaoonline.net/lote/detalhe/316679", "veja o vídeo!! IVECOFIAT/DAILY3510 VAN1; 2002/2003; BRANCA; DIESEL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37.000,00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=HYPERLINK("https://www.leilaoonline.net/lote/detalhe/316685", "175")</f>
      </c>
      <c r="B48" s="4" t="s">
        <f>=HYPERLINK("https://www.leilaoonline.net/lote/detalhe/316685", "veja o vídeo!! I/AUDI A5 SPB 170CV; ANO 2015/2015; COR CINZA; GASOLINA - FUNCIONANDO")</f>
      </c>
      <c r="C48" s="4" t="inlineStr">
        <is>
          <t>Não vendido</t>
        </is>
      </c>
      <c r="D48" s="4" t="inlineStr">
        <is>
          <t>15</t>
        </is>
      </c>
      <c r="E48" s="5" t="inlineStr">
        <is>
          <t>52.500,00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=HYPERLINK("https://www.leilaoonline.net/lote/detalhe/316699", "180")</f>
      </c>
      <c r="B49" s="4" t="s">
        <f>=HYPERLINK("https://www.leilaoonline.net/lote/detalhe/316699", "veja o vídeo!! I/FORD EDGE V6 FWD; 2014/2014; PRETA; GASOLINA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20.000,00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=HYPERLINK("https://www.leilaoonline.net/lote/detalhe/316697", "185")</f>
      </c>
      <c r="B50" s="4" t="s">
        <f>=HYPERLINK("https://www.leilaoonline.net/lote/detalhe/316697", "I/HYUNDAI SANTAFE GLS V6; 2009/2010; PRATA; GASOLINA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17.000,00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=HYPERLINK("https://www.leilaoonline.net/lote/detalhe/316689", "190")</f>
      </c>
      <c r="B51" s="4" t="s">
        <f>=HYPERLINK("https://www.leilaoonline.net/lote/detalhe/316689", "FIAT/IDEA ESSENCE 1.6; 2013/2013; PRATA; ALCO./GASOL.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13.000,00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=HYPERLINK("https://www.leilaoonline.net/lote/detalhe/316678", "195")</f>
      </c>
      <c r="B52" s="4" t="s">
        <f>=HYPERLINK("https://www.leilaoonline.net/lote/detalhe/316678", "I/NISSAN SENTRA S; 2007/2008; PRETA; GASOLINA - FUNCIONANDO")</f>
      </c>
      <c r="C52" s="4" t="inlineStr">
        <is>
          <t>Não vendido</t>
        </is>
      </c>
      <c r="D52" s="4" t="inlineStr">
        <is>
          <t>19</t>
        </is>
      </c>
      <c r="E52" s="5" t="inlineStr">
        <is>
          <t>16.500,00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=HYPERLINK("https://www.leilaoonline.net/lote/detalhe/316708", "200")</f>
      </c>
      <c r="B53" s="4" t="s">
        <f>=HYPERLINK("https://www.leilaoonline.net/lote/detalhe/316708", "PEUGEOT/208 GRIFFE A; 2013/2014; PRETA; ALCO./GASOL. -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13.000,00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=HYPERLINK("https://www.leilaoonline.net/lote/detalhe/316666", "205")</f>
      </c>
      <c r="B54" s="4" t="s">
        <f>=HYPERLINK("https://www.leilaoonline.net/lote/detalhe/316666", "GURGEL/BR 800; 1991/1991; BEGE; GASOLINA - FUNCIONANDO")</f>
      </c>
      <c r="C54" s="4" t="inlineStr">
        <is>
          <t>Não vendido</t>
        </is>
      </c>
      <c r="D54" s="4" t="inlineStr">
        <is>
          <t>3</t>
        </is>
      </c>
      <c r="E54" s="5" t="inlineStr">
        <is>
          <t>4.000,00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=HYPERLINK("https://www.leilaoonline.net/lote/detalhe/316688", "210")</f>
      </c>
      <c r="B55" s="4" t="s">
        <f>=HYPERLINK("https://www.leilaoonline.net/lote/detalhe/316688", "FIAT/DUCATO COMBINATO; ANO 2001; SUCATA - FIM DE VIDA ÚTIL, SEM DIREITO A DOCUMENTO")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7.000,00</t>
        </is>
      </c>
      <c r="F5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2026-08-12T08:15:24.00Z</dcterms:created>
  <dc:creator>Tellks Tecnologia</dc:creator>
  <cp:revision>0</cp:revision>
</cp:coreProperties>
</file>