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agrotóxicos, barris, pingômetros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=HYPERLINK("https://www.leilaoonline.net/lote/detalhe/21280", "001")</f>
      </c>
      <c r="B11" s="4" t="s">
        <f>=HYPERLINK("https://www.leilaoonline.net/lote/detalhe/21280", " 30 GARRAFAS DE VINHOS, TINTO SUAVE, TINTO SECO, BRANCO SUAVE, BRANCO SECO E ROSADO, SAFRA DELVIGO LEGÍTIMO, DE SANTA CATARINA")</f>
      </c>
      <c r="C11" s="4" t="inlineStr">
        <is>
          <t>Vendido</t>
        </is>
      </c>
      <c r="D11" s="4" t="inlineStr">
        <is>
          <t>4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=HYPERLINK("https://www.leilaoonline.net/lote/detalhe/21285", "002")</f>
      </c>
      <c r="B12" s="4" t="s">
        <f>=HYPERLINK("https://www.leilaoonline.net/lote/detalhe/21285", " 01 BARRIL DE CARVALHO ARTESANAL CAPACIDADE (3,0 LITROS), CHEIO DE CACHAÇA ARTESANAL AMARELINHA ENVELHECIDA NO BARRIL DE CARVALHO")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=HYPERLINK("https://www.leilaoonline.net/lote/detalhe/21275", "003")</f>
      </c>
      <c r="B13" s="4" t="s">
        <f>=HYPERLINK("https://www.leilaoonline.net/lote/detalhe/21275", " 30 GARRAFAS DE CACHAÇA AMARELINHA DE ALAMBIQUE, ARMAZENADAS E ENVELHECIDAS EM BARRIL DE CARVALHO, 700ml CADA GARRAFA")</f>
      </c>
      <c r="C13" s="4" t="inlineStr">
        <is>
          <t>Vendido</t>
        </is>
      </c>
      <c r="D13" s="4" t="inlineStr">
        <is>
          <t>5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=HYPERLINK("https://www.leilaoonline.net/lote/detalhe/21289", "004")</f>
      </c>
      <c r="B14" s="4" t="s">
        <f>=HYPERLINK("https://www.leilaoonline.net/lote/detalhe/21289", " 01 BARRIL DE CARVALHO ARTESANAL CAPACIDADE (5,0 LITROS), CHEIO DE CACHAÇA ARTESANAL AMARELINHA ENVELHECIDA NO BARRIL DE CARVALHO")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=HYPERLINK("https://www.leilaoonline.net/lote/detalhe/21274", "005")</f>
      </c>
      <c r="B15" s="4" t="s">
        <f>=HYPERLINK("https://www.leilaoonline.net/lote/detalhe/21274", " 30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4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=HYPERLINK("https://www.leilaoonline.net/lote/detalhe/21290", "006")</f>
      </c>
      <c r="B16" s="4" t="s">
        <f>=HYPERLINK("https://www.leilaoonline.net/lote/detalhe/21290", " 01 BARRIL DE CARVALHO ARTESANAL CAPACIDADE (11,0 LITROS), CHEIO DE CACHAÇA ARTESANAL AMARELINHA ENVELHECIDA NO BARRIL DE CARVALHO")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=HYPERLINK("https://www.leilaoonline.net/lote/detalhe/21277", "007")</f>
      </c>
      <c r="B17" s="4" t="s">
        <f>=HYPERLINK("https://www.leilaoonline.net/lote/detalhe/21277", " 30 GARRAFAS DE CACHAÇA PRATA DE ALAMBIQUE, ENVELHECIDAS EM DORNAS DE INOX, 700ml CADA GARRAFA")</f>
      </c>
      <c r="C17" s="4" t="inlineStr">
        <is>
          <t>Vendido</t>
        </is>
      </c>
      <c r="D17" s="4" t="inlineStr">
        <is>
          <t>3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=HYPERLINK("https://www.leilaoonline.net/lote/detalhe/21288", "008")</f>
      </c>
      <c r="B18" s="4" t="s">
        <f>=HYPERLINK("https://www.leilaoonline.net/lote/detalhe/21288", " 01 BARRIL DE CARVALHO ARTESANAL CAPACIDADE (22,0 LITROS), CHEIO DE CACHAÇA ARTESANAL AMARELINHA ENVELHECIDA NO BARRIL DE CARVALHO")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=HYPERLINK("https://www.leilaoonline.net/lote/detalhe/21268", "009")</f>
      </c>
      <c r="B19" s="4" t="s">
        <f>=HYPERLINK("https://www.leilaoonline.net/lote/detalhe/21268", "30 GARRAFAS DE CACHAÇA SABOR LIMÃO,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=HYPERLINK("https://www.leilaoonline.net/lote/detalhe/21291", "010")</f>
      </c>
      <c r="B20" s="4" t="s">
        <f>=HYPERLINK("https://www.leilaoonline.net/lote/detalhe/21291", " 01 BARRIL MOD. DORNA DE CARVALHO ARTESANAL CAP. (03 LITROS), CHEIO DE CACHAÇA ARTESANAL AMARELINHA ENVELHECIDA NO BARRIL DE CARVALHO")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=HYPERLINK("https://www.leilaoonline.net/lote/detalhe/21278", "011")</f>
      </c>
      <c r="B21" s="4" t="s">
        <f>=HYPERLINK("https://www.leilaoonline.net/lote/detalhe/21278", "30 GARRAFAS DE CACHAÇA CANELINHA OURO - 700ml CADA GARRAFA")</f>
      </c>
      <c r="C21" s="4" t="inlineStr">
        <is>
          <t>Vendido</t>
        </is>
      </c>
      <c r="D21" s="4" t="inlineStr">
        <is>
          <t>4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=HYPERLINK("https://www.leilaoonline.net/lote/detalhe/21286", "012")</f>
      </c>
      <c r="B22" s="4" t="s">
        <f>=HYPERLINK("https://www.leilaoonline.net/lote/detalhe/21286", " 01 BARRIL MOD. DORNA DE CARVALHO ARTESANAL CAP. (05 LITROS), CHEIO DE CACHAÇA ARTESANAL AMARELINHA ENVELHECIDA NO BARRIL DE CARVALHO")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=HYPERLINK("https://www.leilaoonline.net/lote/detalhe/21276", "013")</f>
      </c>
      <c r="B23" s="4" t="s">
        <f>=HYPERLINK("https://www.leilaoonline.net/lote/detalhe/21276", "30 GARRAFAS DE CACHAÇA COQUINHO - 700ml CADA GARRAFA")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=HYPERLINK("https://www.leilaoonline.net/lote/detalhe/21287", "014")</f>
      </c>
      <c r="B24" s="4" t="s">
        <f>=HYPERLINK("https://www.leilaoonline.net/lote/detalhe/21287", " 01 BARRIL MOD. DORNA DE CARVALHO ARTESANAL CAP. (07 LITROS), CHEIO DE CACHAÇA ARTESANAL AMARELINHA ENVELHECIDA NO BARRIL DE CARVALHO")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=HYPERLINK("https://www.leilaoonline.net/lote/detalhe/21271", "015")</f>
      </c>
      <c r="B25" s="4" t="s">
        <f>=HYPERLINK("https://www.leilaoonline.net/lote/detalhe/21271", "30 GARRAFAS DE CACHAÇA SABOR GUARANÁ,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=HYPERLINK("https://www.leilaoonline.net/lote/detalhe/21292", "016")</f>
      </c>
      <c r="B26" s="4" t="s">
        <f>=HYPERLINK("https://www.leilaoonline.net/lote/detalhe/21292", "10 UNIDADES DE CANTIL EM INOX, 240ml CADA, CHEIOS DE VODKA.(Novo na Caixa).")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=HYPERLINK("https://www.leilaoonline.net/lote/detalhe/21270", "017")</f>
      </c>
      <c r="B27" s="4" t="s">
        <f>=HYPERLINK("https://www.leilaoonline.net/lote/detalhe/21270", "30 GARRAFAS DE CACHAÇA SABOR PEQUI, 700ml CADA GARRAFA")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=HYPERLINK("https://www.leilaoonline.net/lote/detalhe/21294", "018")</f>
      </c>
      <c r="B28" s="4" t="s">
        <f>=HYPERLINK("https://www.leilaoonline.net/lote/detalhe/21294", "10 UNIDADES DE CANTIL EM INOX, 240ml CADA, CHEIOS DE VODKA.(Novo na Caixa).")</f>
      </c>
      <c r="C28" s="4" t="inlineStr">
        <is>
          <t>Vendido</t>
        </is>
      </c>
      <c r="D28" s="4" t="inlineStr">
        <is>
          <t>3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=HYPERLINK("https://www.leilaoonline.net/lote/detalhe/21273", "019")</f>
      </c>
      <c r="B29" s="4" t="s">
        <f>=HYPERLINK("https://www.leilaoonline.net/lote/detalhe/21273", " 30 GARRAFAS DE CACHAÇA CANELINHA MEL - 700ml CADA GARRAF")</f>
      </c>
      <c r="C29" s="4" t="inlineStr">
        <is>
          <t>Vendido</t>
        </is>
      </c>
      <c r="D29" s="4" t="inlineStr">
        <is>
          <t>8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=HYPERLINK("https://www.leilaoonline.net/lote/detalhe/21293", "020")</f>
      </c>
      <c r="B30" s="4" t="s">
        <f>=HYPERLINK("https://www.leilaoonline.net/lote/detalhe/21293", "10 UNIDADES DE CANTIL EM INOX, 240ml CADA, CHEIOS DE VODKA.(Novo na Caixa).")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=HYPERLINK("https://www.leilaoonline.net/lote/detalhe/21279", "021")</f>
      </c>
      <c r="B31" s="4" t="s">
        <f>=HYPERLINK("https://www.leilaoonline.net/lote/detalhe/21279", "30 GARRAFAS DE CACHAÇA COQUINHO MEL - 700ml CADA GARRAFA")</f>
      </c>
      <c r="C31" s="4" t="inlineStr">
        <is>
          <t>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=HYPERLINK("https://www.leilaoonline.net/lote/detalhe/21272", "023")</f>
      </c>
      <c r="B32" s="4" t="s">
        <f>=HYPERLINK("https://www.leilaoonline.net/lote/detalhe/21272", "30 GARRAFAS DE CACHAÇA AMARULA MEL - 700ml CADA GARRAFA")</f>
      </c>
      <c r="C32" s="4" t="inlineStr">
        <is>
          <t>Vendido</t>
        </is>
      </c>
      <c r="D32" s="4" t="inlineStr">
        <is>
          <t>4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=HYPERLINK("https://www.leilaoonline.net/lote/detalhe/21296", "024")</f>
      </c>
      <c r="B33" s="4" t="s">
        <f>=HYPERLINK("https://www.leilaoonline.net/lote/detalhe/21296", " 30 GARRAFAS DE CACHAÇA SABOR BLEND, 700ml CADA GARRAFA")</f>
      </c>
      <c r="C33" s="4" t="inlineStr">
        <is>
          <t>Vendido</t>
        </is>
      </c>
      <c r="D33" s="4" t="inlineStr">
        <is>
          <t>6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=HYPERLINK("https://www.leilaoonline.net/lote/detalhe/21295", "025")</f>
      </c>
      <c r="B34" s="4" t="s">
        <f>=HYPERLINK("https://www.leilaoonline.net/lote/detalhe/21295", " 30 GARRAFAS DE CACHAÇA SABOR UMBURANA MEL, 700ml CADA GARRAFA")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=HYPERLINK("https://www.leilaoonline.net/lote/detalhe/21267", "026")</f>
      </c>
      <c r="B35" s="4" t="s">
        <f>=HYPERLINK("https://www.leilaoonline.net/lote/detalhe/21267", "30 GARRAFAS DE VODKA 96, 1000ml CADA GARRAFA")</f>
      </c>
      <c r="C35" s="4" t="inlineStr">
        <is>
          <t>Vendido</t>
        </is>
      </c>
      <c r="D35" s="4" t="inlineStr">
        <is>
          <t>3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=HYPERLINK("https://www.leilaoonline.net/lote/detalhe/21269", "027")</f>
      </c>
      <c r="B36" s="4" t="s">
        <f>=HYPERLINK("https://www.leilaoonline.net/lote/detalhe/21269", "30 GARRAFAS DE VODKA MIX 1.000 ml CADA GARRAFA")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=HYPERLINK("https://www.leilaoonline.net/lote/detalhe/21297", "028")</f>
      </c>
      <c r="B37" s="4" t="s">
        <f>=HYPERLINK("https://www.leilaoonline.net/lote/detalhe/21297", " 30 GARRAFAS DE VODKA MIX ORGANIC COM 500 ML CADA")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=HYPERLINK("https://www.leilaoonline.net/lote/detalhe/21281", "029")</f>
      </c>
      <c r="B38" s="4" t="s">
        <f>=HYPERLINK("https://www.leilaoonline.net/lote/detalhe/21281", " 04 UNIDADES DE PINGOMETROS, SENDO A GARRAFA DE 1000ml C/ SUPORTE DE PAREDE,  TORNEIRA E ROLHA, CHEIO DE CACHAÇA AMARELINHA ENVELHECIDA")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=HYPERLINK("https://www.leilaoonline.net/lote/detalhe/21283", "031")</f>
      </c>
      <c r="B39" s="4" t="s">
        <f>=HYPERLINK("https://www.leilaoonline.net/lote/detalhe/21283", " 04 PINGOMETROS DE PAREDE MOD. TELHA. SENDO, GARRAFA DE 1.000 ml CHEIA DE CACHAÇA, SUPORTE , ROLHA E TORNEIRA CROMADA.")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=HYPERLINK("https://www.leilaoonline.net/lote/detalhe/21298", "032")</f>
      </c>
      <c r="B40" s="4" t="s">
        <f>=HYPERLINK("https://www.leilaoonline.net/lote/detalhe/21298", " LOTE com 100 GARRAFAS DE CACHAÇA AMARELINHA, ENVELHECIDA DIRETA DO BARRIL DE CARVALHO. PREÇO POR GARRAFA.")</f>
      </c>
      <c r="C40" s="4" t="inlineStr">
        <is>
          <t>Vendido</t>
        </is>
      </c>
      <c r="D40" s="4" t="inlineStr">
        <is>
          <t>6</t>
        </is>
      </c>
      <c r="E40" s="5" t="inlineStr">
        <is>
          <t>800,00</t>
        </is>
      </c>
      <c r="F40" s="4" t="inlineStr">
        <is>
          <t>0.50</t>
        </is>
      </c>
    </row>
    <row collapsed="false" customFormat="false" customHeight="false" hidden="false" ht="12.1" outlineLevel="0" r="41">
      <c r="A41" s="5" t="s">
        <f>=HYPERLINK("https://www.leilaoonline.net/lote/detalhe/21282", "033")</f>
      </c>
      <c r="B41" s="4" t="s">
        <f>=HYPERLINK("https://www.leilaoonline.net/lote/detalhe/21282", "30 GARRAFAS DE CACHAÇA AMARELINHA DE ALAMBIQUE, ARMAZENADAS E ENVELHECIDAS EM BARRIL DE CARVALHO, 700ML CADA GARRAFA")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=HYPERLINK("https://www.leilaoonline.net/lote/detalhe/21299", "034")</f>
      </c>
      <c r="B42" s="4" t="s">
        <f>=HYPERLINK("https://www.leilaoonline.net/lote/detalhe/21299", " LOTE com 100 GARRAFAS DE CACHAÇA AMARELINHA, ENVELHECIDA DIRETA DO BARRIL DE CARVALHO. PREÇO POR GARRAFA.")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=HYPERLINK("https://www.leilaoonline.net/lote/detalhe/21284", "035")</f>
      </c>
      <c r="B43" s="4" t="s">
        <f>=HYPERLINK("https://www.leilaoonline.net/lote/detalhe/21284", "04 PINGOMETROS DE MESA MODELO CAPELA. COM GARRAFA DE 1.000 ml CHEIO DE CACHAÇA AMARELINHA ENVELHECIDA EM CARVALHO, TORNEIRA CROMADA E ROLHA")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=HYPERLINK("https://www.leilaoonline.net/lote/detalhe/21300", "036")</f>
      </c>
      <c r="B44" s="4" t="s">
        <f>=HYPERLINK("https://www.leilaoonline.net/lote/detalhe/21300", " LOTE com 100 GARRAFAS DE CACHAÇA AMARELINHA, ENVELHECIDA DIRETA DO BARRIL DE CARVALHO. PREÇO POR GARRAFA.")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=HYPERLINK("https://www.leilaoonline.net/lote/detalhe/21306", "037")</f>
      </c>
      <c r="B45" s="4" t="s">
        <f>=HYPERLINK("https://www.leilaoonline.net/lote/detalhe/21306", " LOTE C/ 100 GARRAFAS DE CACHAÇA PRATA. 720ml CADA, ENVELHECIDAS DIRETO DE DORNAS DE INOX. PREÇO POR GARRAFA.")</f>
      </c>
      <c r="C45" s="4" t="inlineStr">
        <is>
          <t>Vendido</t>
        </is>
      </c>
      <c r="D45" s="4" t="inlineStr">
        <is>
          <t>6</t>
        </is>
      </c>
      <c r="E45" s="5" t="inlineStr">
        <is>
          <t>400,00</t>
        </is>
      </c>
      <c r="F45" s="4" t="inlineStr">
        <is>
          <t>0.50</t>
        </is>
      </c>
    </row>
    <row collapsed="false" customFormat="false" customHeight="false" hidden="false" ht="12.1" outlineLevel="0" r="46">
      <c r="A46" s="5" t="s">
        <f>=HYPERLINK("https://www.leilaoonline.net/lote/detalhe/21302", "038")</f>
      </c>
      <c r="B46" s="4" t="s">
        <f>=HYPERLINK("https://www.leilaoonline.net/lote/detalhe/21302", " LOTE C/ 100 GARRAFAS DE CACHAÇA PRATA. 720ml CADA, ENVELHECIDAS DIRETO DE DORNAS DE INOX. PREÇO POR GARRAFA.")</f>
      </c>
      <c r="C46" s="4" t="inlineStr">
        <is>
          <t>Vendido</t>
        </is>
      </c>
      <c r="D46" s="4" t="inlineStr">
        <is>
          <t>5</t>
        </is>
      </c>
      <c r="E46" s="5" t="inlineStr">
        <is>
          <t>500,00</t>
        </is>
      </c>
      <c r="F46" s="4" t="inlineStr">
        <is>
          <t>0.50</t>
        </is>
      </c>
    </row>
    <row collapsed="false" customFormat="false" customHeight="false" hidden="false" ht="12.1" outlineLevel="0" r="47">
      <c r="A47" s="5" t="s">
        <f>=HYPERLINK("https://www.leilaoonline.net/lote/detalhe/21307", "039")</f>
      </c>
      <c r="B47" s="4" t="s">
        <f>=HYPERLINK("https://www.leilaoonline.net/lote/detalhe/21307", " LOTE C/ 100 GARRAFAS DE CACHAÇA PRATA. 720ml CADA, ENVELHECIDAS DIRETO DE DORNAS DE INOX. PREÇO POR GARRAFA.")</f>
      </c>
      <c r="C47" s="4" t="inlineStr">
        <is>
          <t>Vendido</t>
        </is>
      </c>
      <c r="D47" s="4" t="inlineStr">
        <is>
          <t>6</t>
        </is>
      </c>
      <c r="E47" s="5" t="inlineStr">
        <is>
          <t>500,00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=HYPERLINK("https://www.leilaoonline.net/lote/detalhe/21304", "040")</f>
      </c>
      <c r="B48" s="4" t="s">
        <f>=HYPERLINK("https://www.leilaoonline.net/lote/detalhe/21304", " 30 GARRAFAS DE VINHO TINTO SUAVE. SAFRA DELVIGO. LEGÍTIMO DE SANTA CATARINA")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=HYPERLINK("https://www.leilaoonline.net/lote/detalhe/21308", "041")</f>
      </c>
      <c r="B49" s="4" t="s">
        <f>=HYPERLINK("https://www.leilaoonline.net/lote/detalhe/21308", " 30 GARRAFAS DE VINHO TINTO SECO. SAFRA DELVIGO. LEGÍTIMO DE SANTA CATARINA")</f>
      </c>
      <c r="C49" s="4" t="inlineStr">
        <is>
          <t>Vendido</t>
        </is>
      </c>
      <c r="D49" s="4" t="inlineStr">
        <is>
          <t>4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=HYPERLINK("https://www.leilaoonline.net/lote/detalhe/21301", "042")</f>
      </c>
      <c r="B50" s="4" t="s">
        <f>=HYPERLINK("https://www.leilaoonline.net/lote/detalhe/21301", " 30 GARRAFAS DE VINHO BRANCO SUAVE. SAFRA DELVIGO. LEGÍTIMO DE SANTA CATARINA")</f>
      </c>
      <c r="C50" s="4" t="inlineStr">
        <is>
          <t>Vendido</t>
        </is>
      </c>
      <c r="D50" s="4" t="inlineStr">
        <is>
          <t>3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=HYPERLINK("https://www.leilaoonline.net/lote/detalhe/21305", "043")</f>
      </c>
      <c r="B51" s="4" t="s">
        <f>=HYPERLINK("https://www.leilaoonline.net/lote/detalhe/21305", " 30 GARRAFAS DE VINHO BRANCO SECO. SAFRA DELVIGO. LEGÍTIMO DE SANTA CATARINA")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=HYPERLINK("https://www.leilaoonline.net/lote/detalhe/21303", "044")</f>
      </c>
      <c r="B52" s="4" t="s">
        <f>=HYPERLINK("https://www.leilaoonline.net/lote/detalhe/21303", " 30 GARRAFAS DE VINHO ROSADO. SAFRA DELVIGO. LEGÍTIMO DE SANTA CATARINA")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=HYPERLINK("https://www.leilaoonline.net/lote/detalhe/21310", "045")</f>
      </c>
      <c r="B53" s="4" t="s">
        <f>=HYPERLINK("https://www.leilaoonline.net/lote/detalhe/21310", "LOTE COM 100 GARRAFAS DE VINHO TINTO SECO. PREÇO POR GARRAFA.")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=HYPERLINK("https://www.leilaoonline.net/lote/detalhe/21309", "046")</f>
      </c>
      <c r="B54" s="4" t="s">
        <f>=HYPERLINK("https://www.leilaoonline.net/lote/detalhe/21309", "LOTE COM 100 GARRAFAS DE VINHO TINTO SUAVE. PREÇO POR GARRAFA.")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3,00</t>
        </is>
      </c>
      <c r="F54" s="4" t="inlineStr">
        <is>
          <t>0.50</t>
        </is>
      </c>
    </row>
    <row collapsed="false" customFormat="false" customHeight="false" hidden="false" ht="12.1" outlineLevel="0" r="55">
      <c r="A55" s="5" t="s">
        <f>=HYPERLINK("https://www.leilaoonline.net/lote/detalhe/22409", "047")</f>
      </c>
      <c r="B55" s="4" t="s">
        <f>=HYPERLINK("https://www.leilaoonline.net/lote/detalhe/22409", "10 GARRAFÕES DE VINHO TINTO SUAVE. 02 LITROS CADA..")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=HYPERLINK("https://www.leilaoonline.net/lote/detalhe/22410", "048")</f>
      </c>
      <c r="B56" s="4" t="s">
        <f>=HYPERLINK("https://www.leilaoonline.net/lote/detalhe/22410", "10 GARRAFÕES DE VINHO TINTO SUAVE. 02 LITROS CADA..")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=HYPERLINK("https://www.leilaoonline.net/lote/detalhe/22411", "049")</f>
      </c>
      <c r="B57" s="4" t="s">
        <f>=HYPERLINK("https://www.leilaoonline.net/lote/detalhe/22411", "10 GARRAFÕES DE VINHO TINTO SUAVE. 02 LITROS CADA..")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=HYPERLINK("https://www.leilaoonline.net/lote/detalhe/22412", "050")</f>
      </c>
      <c r="B58" s="4" t="s">
        <f>=HYPERLINK("https://www.leilaoonline.net/lote/detalhe/22412", "10 GARRAFÕES DE VINHO TINTO SECO. 02 LITROS CADA..")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=HYPERLINK("https://www.leilaoonline.net/lote/detalhe/22413", "051")</f>
      </c>
      <c r="B59" s="4" t="s">
        <f>=HYPERLINK("https://www.leilaoonline.net/lote/detalhe/22413", "10 GARRAFÕES DE VINHO TINTO SECO. 02 LITROS CADA..")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=HYPERLINK("https://www.leilaoonline.net/lote/detalhe/22414", "052")</f>
      </c>
      <c r="B60" s="4" t="s">
        <f>=HYPERLINK("https://www.leilaoonline.net/lote/detalhe/22414", "10 GARRAFÕES DE VINHO TINTO SECO. 02 LITROS CADA..")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=HYPERLINK("https://www.leilaoonline.net/lote/detalhe/22438", "053")</f>
      </c>
      <c r="B61" s="4" t="s">
        <f>=HYPERLINK("https://www.leilaoonline.net/lote/detalhe/22438", " LOTE C/ 100 GARRAFAS DE CACHAÇA AMARELINHA. 720ml CADA, ENVELHECIDAS DIRETO DE BARRIS DE CARVALHO. PREÇO POR GARRAFA.")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=HYPERLINK("https://www.leilaoonline.net/lote/detalhe/22437", "054")</f>
      </c>
      <c r="B62" s="4" t="s">
        <f>=HYPERLINK("https://www.leilaoonline.net/lote/detalhe/22437", " LOTE C/ 100 GARRAFAS DE CACHAÇA AMARELINHA. 720ml CADA, ENVELHECIDAS DIRETO DE BARRIS DE CARVALHO. PREÇO POR GARRAFA.")</f>
      </c>
      <c r="C62" s="4" t="inlineStr">
        <is>
          <t>Vendido</t>
        </is>
      </c>
      <c r="D62" s="4" t="inlineStr">
        <is>
          <t>10</t>
        </is>
      </c>
      <c r="E62" s="5" t="inlineStr">
        <is>
          <t>800,00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=HYPERLINK("https://www.leilaoonline.net/lote/detalhe/22436", "055")</f>
      </c>
      <c r="B63" s="4" t="s">
        <f>=HYPERLINK("https://www.leilaoonline.net/lote/detalhe/22436", " LOTE C/ 100 GARRAFAS DE CACHAÇA AMARELINHA. 720ml CADA, ENVELHECIDAS DIRETO DE BARRIS DE CARVALHO. PREÇO POR GARRAFA.")</f>
      </c>
      <c r="C63" s="4" t="inlineStr">
        <is>
          <t>Vendido</t>
        </is>
      </c>
      <c r="D63" s="4" t="inlineStr">
        <is>
          <t>10</t>
        </is>
      </c>
      <c r="E63" s="5" t="inlineStr">
        <is>
          <t>500,00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=HYPERLINK("https://www.leilaoonline.net/lote/detalhe/22445", "056")</f>
      </c>
      <c r="B64" s="4" t="s">
        <f>=HYPERLINK("https://www.leilaoonline.net/lote/detalhe/22445", " 30 GARRAFAS, SENDO: 10 DE LICOR DE COQUINHO MEL, 10 DE COQUETEL DE PÊSSEGO E 10 DE COQUETEL DE MARACUJÁ. 700ml CADA GARRAFA.")</f>
      </c>
      <c r="C64" s="4" t="inlineStr">
        <is>
          <t>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=HYPERLINK("https://www.leilaoonline.net/lote/detalhe/22447", "057")</f>
      </c>
      <c r="B65" s="4" t="s">
        <f>=HYPERLINK("https://www.leilaoonline.net/lote/detalhe/22447", " 30 GARRAFAS, SENDO: 10 DE LICOR DE COQUINHO MEL, 10 DE COQUETEL DE PÊSSEGO E 10 DE COQUETEL DE MARACUJÁ. 700ml CADA GARRAFA.")</f>
      </c>
      <c r="C65" s="4" t="inlineStr">
        <is>
          <t>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=HYPERLINK("https://www.leilaoonline.net/lote/detalhe/22446", "058")</f>
      </c>
      <c r="B66" s="4" t="s">
        <f>=HYPERLINK("https://www.leilaoonline.net/lote/detalhe/22446", " 30 GARRAFAS, SENDO: 10 DE LICOR DE COQUINHO MEL, 10 DE COQUETEL DE PÊSSEGO E 10 DE COQUETEL DE MARACUJÁ. 700ml CADA GARRAFA.")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=HYPERLINK("https://www.leilaoonline.net/lote/detalhe/22475", "059")</f>
      </c>
      <c r="B67" s="4" t="s">
        <f>=HYPERLINK("https://www.leilaoonline.net/lote/detalhe/22475", " 01 BARRIL DE CARVALHO ARTESANAL CAPACIDADE (4,0 LITROS), CHEIO DE CACHAÇA ARTESANAL AMARELINHA ENVELHECIDA NO BARRIL DE CARVALHO")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=HYPERLINK("https://www.leilaoonline.net/lote/detalhe/22476", "060")</f>
      </c>
      <c r="B68" s="4" t="s">
        <f>=HYPERLINK("https://www.leilaoonline.net/lote/detalhe/22476", "  30 GARRAFAS DE CACHAÇA AMARELINHA DE ALAMBIQUE, ARMAZENADAS E ENVELHECIDAS EM BARRIL DE UMBURANA, 700ml CADA GARRAFA")</f>
      </c>
      <c r="C68" s="4" t="inlineStr">
        <is>
          <t>Vendido</t>
        </is>
      </c>
      <c r="D68" s="4" t="inlineStr">
        <is>
          <t>8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=HYPERLINK("https://www.leilaoonline.net/lote/detalhe/22478", "061")</f>
      </c>
      <c r="B69" s="4" t="s">
        <f>=HYPERLINK("https://www.leilaoonline.net/lote/detalhe/22478", " 01 BARRIL DE CARVALHO ARTESANAL CAPACIDADE (4,0 LITROS), CHEIO DE CACHAÇA ARTESANAL AMARELINHA ENVELHECIDA NO BARRIL DE CARVALHO")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=HYPERLINK("https://www.leilaoonline.net/lote/detalhe/22477", "062")</f>
      </c>
      <c r="B70" s="4" t="s">
        <f>=HYPERLINK("https://www.leilaoonline.net/lote/detalhe/22477", " 10 UNIDADES DE CANTIL EM INOX, 240ml CADA, CHEIOS DE VODKA.(Novo na Caixa).")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=HYPERLINK("https://www.leilaoonline.net/lote/detalhe/22479", "063")</f>
      </c>
      <c r="B71" s="4" t="s">
        <f>=HYPERLINK("https://www.leilaoonline.net/lote/detalhe/22479", " 01 BARRIL DE CARVALHO ARTESANAL CAPACIDADE (4,0 LITROS), CHEIO DE CACHAÇA ARTESANAL AMARELINHA ENVELHECIDA NO BARRIL DE CARVALHO")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=HYPERLINK("https://www.leilaoonline.net/lote/detalhe/22484", "064")</f>
      </c>
      <c r="B72" s="4" t="s">
        <f>=HYPERLINK("https://www.leilaoonline.net/lote/detalhe/22484", " 10 UNIDADES DE CANTIL EM INOX, 240ml CADA, CHEIOS DE VODKA.(Novo na Caixa).")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=HYPERLINK("https://www.leilaoonline.net/lote/detalhe/22480", "065")</f>
      </c>
      <c r="B73" s="4" t="s">
        <f>=HYPERLINK("https://www.leilaoonline.net/lote/detalhe/22480", " 01 BARRIL DE CARVALHO ARTESANAL CAPACIDADE (7,0 LITROS), CHEIO DE CACHAÇA ARTESANAL AMARELINHA ENVELHECIDA NO BARRIL DE CARVALHO")</f>
      </c>
      <c r="C73" s="4" t="inlineStr">
        <is>
          <t>Vendido</t>
        </is>
      </c>
      <c r="D73" s="4" t="inlineStr">
        <is>
          <t>2</t>
        </is>
      </c>
      <c r="E73" s="5" t="inlineStr">
        <is>
          <t>390,00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=HYPERLINK("https://www.leilaoonline.net/lote/detalhe/22481", "066")</f>
      </c>
      <c r="B74" s="4" t="s">
        <f>=HYPERLINK("https://www.leilaoonline.net/lote/detalhe/22481", "  30 GARRAFAS DE CACHAÇA AMARELINHA DE ALAMBIQUE, ARMAZENADAS E ENVELHECIDAS EM BARRIL DE UMBURANA, 700ml CADA GARRAFA")</f>
      </c>
      <c r="C74" s="4" t="inlineStr">
        <is>
          <t>Vendido</t>
        </is>
      </c>
      <c r="D74" s="4" t="inlineStr">
        <is>
          <t>4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=HYPERLINK("https://www.leilaoonline.net/lote/detalhe/22485", "067")</f>
      </c>
      <c r="B75" s="4" t="s">
        <f>=HYPERLINK("https://www.leilaoonline.net/lote/detalhe/22485", " 01 BARRIL DE CARVALHO ARTESANAL CAPACIDADE (7,0 LITROS), CHEIO DE CACHAÇA ARTESANAL AMARELINHA ENVELHECIDA NO BARRIL DE CARVALHO")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=HYPERLINK("https://www.leilaoonline.net/lote/detalhe/22482", "068")</f>
      </c>
      <c r="B76" s="4" t="s">
        <f>=HYPERLINK("https://www.leilaoonline.net/lote/detalhe/22482", "  30 GARRAFAS DE CACHAÇA AMARELINHA DE ALAMBIQUE, ARMAZENADAS E ENVELHECIDAS EM BARRIL DE UMBURANA, 700ml CADA GARRAFA")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=HYPERLINK("https://www.leilaoonline.net/lote/detalhe/22483", "069")</f>
      </c>
      <c r="B77" s="4" t="s">
        <f>=HYPERLINK("https://www.leilaoonline.net/lote/detalhe/22483", " 01 BARRIL DE CARVALHO ARTESANAL CAPACIDADE (7,0 LITROS), CHEIO DE CACHAÇA ARTESANAL AMARELINHA ENVELHECIDA NO BARRIL DE CARVALHO")</f>
      </c>
      <c r="C77" s="4" t="inlineStr">
        <is>
          <t>Vendido</t>
        </is>
      </c>
      <c r="D77" s="4" t="inlineStr">
        <is>
          <t>2</t>
        </is>
      </c>
      <c r="E77" s="5" t="inlineStr">
        <is>
          <t>390,00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=HYPERLINK("https://www.leilaoonline.net/lote/detalhe/22498", "070")</f>
      </c>
      <c r="B78" s="4" t="s">
        <f>=HYPERLINK("https://www.leilaoonline.net/lote/detalhe/22498", " LOTE C/ 100 GARRAFAS DE CACHAÇA AMARELINHA. 720ml CADA, ENVELHECIDAS DIRETO DE BARRIS DE CARVALHO. PREÇO POR GARRAFA.")</f>
      </c>
      <c r="C78" s="4" t="inlineStr">
        <is>
          <t>Vendido</t>
        </is>
      </c>
      <c r="D78" s="4" t="inlineStr">
        <is>
          <t>2</t>
        </is>
      </c>
      <c r="E78" s="5" t="inlineStr">
        <is>
          <t>800,00</t>
        </is>
      </c>
      <c r="F78" s="4" t="inlineStr">
        <is>
          <t>0.50</t>
        </is>
      </c>
    </row>
    <row collapsed="false" customFormat="false" customHeight="false" hidden="false" ht="12.1" outlineLevel="0" r="79">
      <c r="A79" s="5" t="s">
        <f>=HYPERLINK("https://www.leilaoonline.net/lote/detalhe/22499", "071")</f>
      </c>
      <c r="B79" s="4" t="s">
        <f>=HYPERLINK("https://www.leilaoonline.net/lote/detalhe/22499", " LOTE C/ 100 GARRAFAS DE CACHAÇA AMARELINHA. 720ml CADA, ENVELHECIDAS DIRETO DE BARRIS DE CARVALHO. PREÇO POR GARRAFA.")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=HYPERLINK("https://www.leilaoonline.net/lote/detalhe/22500", "072")</f>
      </c>
      <c r="B80" s="4" t="s">
        <f>=HYPERLINK("https://www.leilaoonline.net/lote/detalhe/22500", " LOTE C/ 100 GARRAFAS DE CACHAÇA PRATA. 720ml CADA, ENVELHECIDAS DIRETO DE DORNAS DE INOX. PREÇO POR GARRAFA.")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=HYPERLINK("https://www.leilaoonline.net/lote/detalhe/22501", "073")</f>
      </c>
      <c r="B81" s="4" t="s">
        <f>=HYPERLINK("https://www.leilaoonline.net/lote/detalhe/22501", " LOTE C/ 100 GARRAFAS DE CACHAÇA PRATA. 720ml CADA, ENVELHECIDAS DIRETO DE DORNAS DE INOX. PREÇO POR GARRAFA.")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4,00</t>
        </is>
      </c>
      <c r="F81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2026-07-01T17:46:59.00Z</dcterms:created>
  <dc:creator>Tellks Tecnologia</dc:creator>
  <cp:revision>0</cp:revision>
</cp:coreProperties>
</file>