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Substação Converteam 09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=HYPERLINK("https://www.leilaoonline.net/lote/detalhe/27071", "001")</f>
      </c>
      <c r="B11" s="4" t="s">
        <f>=HYPERLINK("https://www.leilaoonline.net/lote/detalhe/27071", " BRU-CA5817-2019 - CAMINHÃO FORA DE ESTRADA - CATERPILLAR ANO 2006 - ")</f>
      </c>
      <c r="C11" s="4" t="inlineStr">
        <is>
          <t>Não vendido</t>
        </is>
      </c>
      <c r="D11" s="4" t="inlineStr">
        <is>
          <t>172</t>
        </is>
      </c>
      <c r="E11" s="5" t="inlineStr">
        <is>
          <t>58.750,00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=HYPERLINK("https://www.leilaoonline.net/lote/detalhe/27070", "002")</f>
      </c>
      <c r="B12" s="4" t="s">
        <f>=HYPERLINK("https://www.leilaoonline.net/lote/detalhe/27070", " BRU-RE2709-2019- ESCAVADEIRA - LIBHERR 964C- ANO 2012- ")</f>
      </c>
      <c r="C12" s="4" t="inlineStr">
        <is>
          <t>Não vendido</t>
        </is>
      </c>
      <c r="D12" s="4" t="inlineStr">
        <is>
          <t>85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=HYPERLINK("https://www.leilaoonline.net/lote/detalhe/27086", "005")</f>
      </c>
      <c r="B13" s="4" t="s">
        <f>=HYPERLINK("https://www.leilaoonline.net/lote/detalhe/27086", " SLS-EQ-007-2019 - ESCAVADEIRA CATERPILLAR - CAT 330C - ANO: 2003")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=HYPERLINK("https://www.leilaoonline.net/lote/detalhe/27087", "006")</f>
      </c>
      <c r="B14" s="4" t="s">
        <f>=HYPERLINK("https://www.leilaoonline.net/lote/detalhe/27087", " SLS-EQ-008-2019 - PÁ CARREGADEIRA CATTERPILAR - CAT 962H - ANO: 2006 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=HYPERLINK("https://www.leilaoonline.net/lote/detalhe/27089", "007")</f>
      </c>
      <c r="B15" s="4" t="s">
        <f>=HYPERLINK("https://www.leilaoonline.net/lote/detalhe/27089", " SLS-EQ-011-2019 - PÁ CARREGADEIRA VOLVO - L120E - ANO: 2007")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=HYPERLINK("https://www.leilaoonline.net/lote/detalhe/27095", "008")</f>
      </c>
      <c r="B16" s="4" t="s">
        <f>=HYPERLINK("https://www.leilaoonline.net/lote/detalhe/27095", " SLS-EQ-012-2019 - ESCAVADEIRA CATTERPILAR - CAT 320C - ANO: 2003")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=HYPERLINK("https://www.leilaoonline.net/lote/detalhe/27096", "013")</f>
      </c>
      <c r="B17" s="4" t="s">
        <f>=HYPERLINK("https://www.leilaoonline.net/lote/detalhe/27096", " ITA-046-2019 - CAMINHÃO MERCEDES BENZ - AXOR 2831 6X4 - ANO: 2010")</f>
      </c>
      <c r="C17" s="4" t="inlineStr">
        <is>
          <t>Vendido</t>
        </is>
      </c>
      <c r="D17" s="4" t="inlineStr">
        <is>
          <t>23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=HYPERLINK("https://www.leilaoonline.net/lote/detalhe/27090", "014")</f>
      </c>
      <c r="B18" s="4" t="s">
        <f>=HYPERLINK("https://www.leilaoonline.net/lote/detalhe/27090", " ITA-042-2019 - CAMINHÃO VOLVO - FM12 420 6X4R - ANO: 2005")</f>
      </c>
      <c r="C18" s="4" t="inlineStr">
        <is>
          <t>Vendido</t>
        </is>
      </c>
      <c r="D18" s="4" t="inlineStr">
        <is>
          <t>74</t>
        </is>
      </c>
      <c r="E18" s="5" t="inlineStr">
        <is>
          <t>59.500,00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=HYPERLINK("https://www.leilaoonline.net/lote/detalhe/27225", "015")</f>
      </c>
      <c r="B19" s="4" t="s">
        <f>=HYPERLINK("https://www.leilaoonline.net/lote/detalhe/27225", " MARAB-018-2019 - PLATAFORMA ELEVATÓRIA- GENIE, MOD. ES0070, ANO 2010")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4.650,00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=HYPERLINK("https://www.leilaoonline.net/lote/detalhe/27094", "017")</f>
      </c>
      <c r="B20" s="4" t="s">
        <f>=HYPERLINK("https://www.leilaoonline.net/lote/detalhe/27094", " TAM-HBQ9655 - CHEVROLET VECTRA GLS - ANO: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=HYPERLINK("https://www.leilaoonline.net/lote/detalhe/27091", "018")</f>
      </c>
      <c r="B21" s="4" t="s">
        <f>=HYPERLINK("https://www.leilaoonline.net/lote/detalhe/27091", " SLS-EQ-020-2019 - PICK UP - FORD - F350 - ANO: 2009 - 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=HYPERLINK("https://www.leilaoonline.net/lote/detalhe/27085", "019")</f>
      </c>
      <c r="B22" s="4" t="s">
        <f>=HYPERLINK("https://www.leilaoonline.net/lote/detalhe/27085", "MARI-OWZ8526-2019 - FIAT DOBLO ESSENCE 1.8, ANO 2014, LOC. MARIANA/MG ")</f>
      </c>
      <c r="C22" s="4" t="inlineStr">
        <is>
          <t>Vendido</t>
        </is>
      </c>
      <c r="D22" s="4" t="inlineStr">
        <is>
          <t>56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=HYPERLINK("https://www.leilaoonline.net/lote/detalhe/27223", "020")</f>
      </c>
      <c r="B23" s="4" t="s">
        <f>=HYPERLINK("https://www.leilaoonline.net/lote/detalhe/27223", " MARAB-014-2019- TORRE DE ILUMINÇÃO GENIE, YEAR, ANO 2006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=HYPERLINK("https://www.leilaoonline.net/lote/detalhe/27230", "021")</f>
      </c>
      <c r="B24" s="4" t="s">
        <f>=HYPERLINK("https://www.leilaoonline.net/lote/detalhe/27230", " MARAB-015-2019 - TORRE DE ILUMINAÇÃO HEIMER/1006886")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=HYPERLINK("https://www.leilaoonline.net/lote/detalhe/27229", "022")</f>
      </c>
      <c r="B25" s="4" t="s">
        <f>=HYPERLINK("https://www.leilaoonline.net/lote/detalhe/27229", " MARAB-016-2019 - TORRE DE ILUMINAÇÃO HEIMER / 10003740")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=HYPERLINK("https://www.leilaoonline.net/lote/detalhe/27219", "023")</f>
      </c>
      <c r="B26" s="4" t="s">
        <f>=HYPERLINK("https://www.leilaoonline.net/lote/detalhe/27219", " MARAB-017-2019 - TORRE DE ILUMINAÇÃO HEIMER / 10033738")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=HYPERLINK("https://www.leilaoonline.net/lote/detalhe/27101", "024")</f>
      </c>
      <c r="B27" s="4" t="s">
        <f>=HYPERLINK("https://www.leilaoonline.net/lote/detalhe/27101", " TIG-016-2019 - 4 MOTORES DIESEL CATERPILLAR; TIPO C4.4 CILINDROS")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=HYPERLINK("https://www.leilaoonline.net/lote/detalhe/27093", "025")</f>
      </c>
      <c r="B28" s="4" t="s">
        <f>=HYPERLINK("https://www.leilaoonline.net/lote/detalhe/27093", " SLS-EQ-019-2019 - TORNO MECÂNICO - ROMI - ES-40A - ANO: 1989")</f>
      </c>
      <c r="C28" s="4" t="inlineStr">
        <is>
          <t>Vendido</t>
        </is>
      </c>
      <c r="D28" s="4" t="inlineStr">
        <is>
          <t>94</t>
        </is>
      </c>
      <c r="E28" s="5" t="inlineStr">
        <is>
          <t>15.200,00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=HYPERLINK("https://www.leilaoonline.net/lote/detalhe/27103", "026")</f>
      </c>
      <c r="B29" s="4" t="s">
        <f>=HYPERLINK("https://www.leilaoonline.net/lote/detalhe/27103", " SLS-EQ-022-2019 - FORNO INDUSTRIAL - JAMO - JM500D")</f>
      </c>
      <c r="C29" s="4" t="inlineStr">
        <is>
          <t>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=HYPERLINK("https://www.leilaoonline.net/lote/detalhe/27092", "027")</f>
      </c>
      <c r="B30" s="4" t="s">
        <f>=HYPERLINK("https://www.leilaoonline.net/lote/detalhe/27092", " SLS-EQ-023-2019 - PRENSA HIDRÁULICA ANO: 1985")</f>
      </c>
      <c r="C30" s="4" t="inlineStr">
        <is>
          <t>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=HYPERLINK("https://www.leilaoonline.net/lote/detalhe/27097", "028")</f>
      </c>
      <c r="B31" s="4" t="s">
        <f>=HYPERLINK("https://www.leilaoonline.net/lote/detalhe/27097", " SLS-EQ-024-2019 - SISTEMA DE REFRIGERAÇÃO FILTRAGEM DE ÁGUA - WATER MAZE")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=HYPERLINK("https://www.leilaoonline.net/lote/detalhe/27088", "029")</f>
      </c>
      <c r="B32" s="4" t="s">
        <f>=HYPERLINK("https://www.leilaoonline.net/lote/detalhe/27088", " SLS-EQ-025-2019 - APARELHO DE RAIO - X - PHILIPS - PW2540")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=HYPERLINK("https://www.leilaoonline.net/lote/detalhe/27099", "030")</f>
      </c>
      <c r="B33" s="4" t="s">
        <f>=HYPERLINK("https://www.leilaoonline.net/lote/detalhe/27099", " SLS-EQ-026-2019 - FURADEIRA DE COLUNA - FUNDOYA - TIEKO - S.40")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=HYPERLINK("https://www.leilaoonline.net/lote/detalhe/27102", "031")</f>
      </c>
      <c r="B34" s="4" t="s">
        <f>=HYPERLINK("https://www.leilaoonline.net/lote/detalhe/27102", " SLS-EQ-027-2019 - FURADEIRA DE COLUNA - MR-600")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=HYPERLINK("https://www.leilaoonline.net/lote/detalhe/27098", "032")</f>
      </c>
      <c r="B35" s="4" t="s">
        <f>=HYPERLINK("https://www.leilaoonline.net/lote/detalhe/27098", " SLB-004-2019 - BOMBA - KSB - OMEGA 250-600 B -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=HYPERLINK("https://www.leilaoonline.net/lote/detalhe/27108", "033")</f>
      </c>
      <c r="B36" s="4" t="s">
        <f>=HYPERLINK("https://www.leilaoonline.net/lote/detalhe/27108", " SLB-005-2019 - BOMBA - WEIR - ANO: 2009 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=HYPERLINK("https://www.leilaoonline.net/lote/detalhe/27100", "034")</f>
      </c>
      <c r="B37" s="4" t="s">
        <f>=HYPERLINK("https://www.leilaoonline.net/lote/detalhe/27100", " SLB-006-2019 - BOMBA - KSB - OMEGA 250-600B - ANO: 2012")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=HYPERLINK("https://www.leilaoonline.net/lote/detalhe/27106", "035")</f>
      </c>
      <c r="B38" s="4" t="s">
        <f>=HYPERLINK("https://www.leilaoonline.net/lote/detalhe/27106", " SLB-007-2019 - SUBSTAÇÃO - CONVERTEAM - ANO: 2009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=HYPERLINK("https://www.leilaoonline.net/lote/detalhe/27105", "036")</f>
      </c>
      <c r="B39" s="4" t="s">
        <f>=HYPERLINK("https://www.leilaoonline.net/lote/detalhe/27105", " SLB-008-2019 - SUBSTAÇÃO - CONVERTEAM - ANO: 2009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=HYPERLINK("https://www.leilaoonline.net/lote/detalhe/27104", "037")</f>
      </c>
      <c r="B40" s="4" t="s">
        <f>=HYPERLINK("https://www.leilaoonline.net/lote/detalhe/27104", " SLB-009-2019 - SUBSTAÇÃO - CONVERTEAM -  ANO: 2009")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8.100,00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=HYPERLINK("https://www.leilaoonline.net/lote/detalhe/27109", "038")</f>
      </c>
      <c r="B41" s="4" t="s">
        <f>=HYPERLINK("https://www.leilaoonline.net/lote/detalhe/27109", " SLB-010-2019 - SUBSTAÇÃO - METTA - ANO: 2012")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=HYPERLINK("https://www.leilaoonline.net/lote/detalhe/27107", "039")</f>
      </c>
      <c r="B42" s="4" t="s">
        <f>=HYPERLINK("https://www.leilaoonline.net/lote/detalhe/27107", " SLB-011-2019 - SUBSTAÇÃO - METTA - ANO: 2009")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11.050,00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=HYPERLINK("https://www.leilaoonline.net/lote/detalhe/27338", "040")</f>
      </c>
      <c r="B43" s="4" t="s">
        <f>=HYPERLINK("https://www.leilaoonline.net/lote/detalhe/27338", " SLB-013-2019 - 968 ITENS DIVERSOS- ARRUELA, ANEL,MANGUEIRAS E OUTROS - VEJA DESCRITIVO DE ITENS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=HYPERLINK("https://www.leilaoonline.net/lote/detalhe/27337", "041")</f>
      </c>
      <c r="B44" s="4" t="s">
        <f>=HYPERLINK("https://www.leilaoonline.net/lote/detalhe/27337", " SLB-014-2019- 384 - ITENS DIVERSOS- ANEIS, RETENTOR, SUSPENSÃO DIANTEIRA E OUTROS- VEJA DESCRITIVO DE ITENS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=HYPERLINK("https://www.leilaoonline.net/lote/detalhe/27339", "042")</f>
      </c>
      <c r="B45" s="4" t="s">
        <f>=HYPERLINK("https://www.leilaoonline.net/lote/detalhe/27339", " SLB-015-2019 - 674 ITENS DIVERSOS- ARRUELAS, RETENTORES, JUNTAS E OUTROS - VEJA DESCRITIVO DE ITENS ")</f>
      </c>
      <c r="C45" s="4" t="inlineStr">
        <is>
          <t>Vendido</t>
        </is>
      </c>
      <c r="D45" s="4" t="inlineStr">
        <is>
          <t>3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=HYPERLINK("https://www.leilaoonline.net/lote/detalhe/27081", "045")</f>
      </c>
      <c r="B46" s="4" t="s">
        <f>=HYPERLINK("https://www.leilaoonline.net/lote/detalhe/27081", " CPBS-009-2019 - 1 PÇA - REDUTOR DE VELOCIDADE, POSIÇÃO EIXO ENTRADA REFORMADO; DESENHO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=HYPERLINK("https://www.leilaoonline.net/lote/detalhe/27064", "046")</f>
      </c>
      <c r="B47" s="4" t="s">
        <f>=HYPERLINK("https://www.leilaoonline.net/lote/detalhe/27064", " CKS-042-2019 - 5 PÇS- BOBINA DE CABO ANTI TRACKING 15 KV, 70MM, ALUM/XLPE")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=HYPERLINK("https://www.leilaoonline.net/lote/detalhe/27072", "047")</f>
      </c>
      <c r="B48" s="4" t="s">
        <f>=HYPERLINK("https://www.leilaoonline.net/lote/detalhe/27072", " 082-1416-2019 - 91 ITENS - 43 UND BARRA LEVANTA DORAM37 - 00585O008-0102 E 48 PLACA CILINDRO M34- 010280003-0102 TEGA")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=HYPERLINK("https://www.leilaoonline.net/lote/detalhe/27068", "048")</f>
      </c>
      <c r="B49" s="4" t="s">
        <f>=HYPERLINK("https://www.leilaoonline.net/lote/detalhe/27068", " 082-1424-2019 - 249 ITENS DIVERSOS:  VENTOINHA, CONTATOR  E OUTROS - VEJA DESCRITIVO DE ITENS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=HYPERLINK("https://www.leilaoonline.net/lote/detalhe/27074", "049")</f>
      </c>
      <c r="B50" s="4" t="s">
        <f>=HYPERLINK("https://www.leilaoonline.net/lote/detalhe/27074", " 082-1425-2019 - 2.033- ITENS DIVERSOS- ENGRENAGEM, MOLA,TAMPA E OUTROS- VEJA DESCRITIVO DE ITENS 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=HYPERLINK("https://www.leilaoonline.net/lote/detalhe/27065", "050")</f>
      </c>
      <c r="B51" s="4" t="s">
        <f>=HYPERLINK("https://www.leilaoonline.net/lote/detalhe/27065", " 082-1426-2019 - 304 ITENS DIVERSOS- CAIXA ROLAM, EIXO P/ CARREGADOR E OUTROS - VEJA DESCRITIVO DE ITENS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=HYPERLINK("https://www.leilaoonline.net/lote/detalhe/27066", "051")</f>
      </c>
      <c r="B52" s="4" t="s">
        <f>=HYPERLINK("https://www.leilaoonline.net/lote/detalhe/27066", " 082-1427-2019 - 45 ITENS DIVERSOS- MOTOR CA 160M, SAPATA FREIO E OUTROS-VEJA DESCRITIVO DE ITENS ")</f>
      </c>
      <c r="C52" s="4" t="inlineStr">
        <is>
          <t>Vendido</t>
        </is>
      </c>
      <c r="D52" s="4" t="inlineStr">
        <is>
          <t>4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=HYPERLINK("https://www.leilaoonline.net/lote/detalhe/27073", "052")</f>
      </c>
      <c r="B53" s="4" t="s">
        <f>=HYPERLINK("https://www.leilaoonline.net/lote/detalhe/27073", " 082-1428-2019 - 604 ITENS DIVERSOS- ROLAMENTO, BICOS E OUTROS - VEJA DESCRITIVO DE ITENS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=HYPERLINK("https://www.leilaoonline.net/lote/detalhe/27075", "053")</f>
      </c>
      <c r="B54" s="4" t="s">
        <f>=HYPERLINK("https://www.leilaoonline.net/lote/detalhe/27075", " BRU-942-2019 - 3 ITENS- APARELHO DE ULTRA-SOM, MEDIDOR DE ESPESSURA ULTRASOM, CAMERA TERMOGRAFICA - VEJA DESCRITIVO DE ITENS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=HYPERLINK("https://www.leilaoonline.net/lote/detalhe/27069", "054")</f>
      </c>
      <c r="B55" s="4" t="s">
        <f>=HYPERLINK("https://www.leilaoonline.net/lote/detalhe/27069", " BRU-943-2019 - 3 ITENS - COLETORES DE DADOS DE VIBRAÇÃO MODELO SKF CMVA65 - VEJA DESCRITIVO DE ITENS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=HYPERLINK("https://www.leilaoonline.net/lote/detalhe/27067", "055")</f>
      </c>
      <c r="B56" s="4" t="s">
        <f>=HYPERLINK("https://www.leilaoonline.net/lote/detalhe/27067", " BRU-947-2019- 10 ITENS - CILINDROS HIDRÁULICOS ARGOS 20.5 FABRICAÇÃO 2012")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=HYPERLINK("https://www.leilaoonline.net/lote/detalhe/27076", "057")</f>
      </c>
      <c r="B57" s="4" t="s">
        <f>=HYPERLINK("https://www.leilaoonline.net/lote/detalhe/27076", " CKS-MRO-039-2019- 13 PÇS - CAVALETE COMPONENTE; TIPO: AUTO ALINHANTE RETORNO")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=HYPERLINK("https://www.leilaoonline.net/lote/detalhe/27077", "058")</f>
      </c>
      <c r="B58" s="4" t="s">
        <f>=HYPERLINK("https://www.leilaoonline.net/lote/detalhe/27077", " CKS-MRO-041-2019 - 611 ITENS DIVERSOS- ROLO TRANSPORTADOR, DIVERSOS - VEJA DESCRITIVO DE ITENS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3.900,00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=HYPERLINK("https://www.leilaoonline.net/lote/detalhe/27078", "059")</f>
      </c>
      <c r="B59" s="4" t="s">
        <f>=HYPERLINK("https://www.leilaoonline.net/lote/detalhe/27078", " CPBS-006-2019- 13 ITENS - BORRACHA VULCANIZADA, SUPORTE COMPONENTE E OUTROS - VEJA DESCRITIVO DE ITENS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=HYPERLINK("https://www.leilaoonline.net/lote/detalhe/27079", "060")</f>
      </c>
      <c r="B60" s="4" t="s">
        <f>=HYPERLINK("https://www.leilaoonline.net/lote/detalhe/27079", " CPBS-008-2019- 799 ITENS DIVERSOS - RESISTOR COMPONENTE, BATERIA AUTOMOTIVA, BOBINA SOLENOIDE E OUTROS - VEJA DESCRITIVO DE ITENS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=HYPERLINK("https://www.leilaoonline.net/lote/detalhe/27080", "062")</f>
      </c>
      <c r="B61" s="4" t="s">
        <f>=HYPERLINK("https://www.leilaoonline.net/lote/detalhe/27080", " FAB-001-2019 - 21 ITENS DIVERSOS- EIXO P/ CARREGADEIRA, REPARO,VÁLVULA PARA CAMINHÃO F. ESTRADA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=HYPERLINK("https://www.leilaoonline.net/lote/detalhe/27082", "063")</f>
      </c>
      <c r="B62" s="4" t="s">
        <f>=HYPERLINK("https://www.leilaoonline.net/lote/detalhe/27082", " FAB-002-2019- 6 ITENS DIVERSOS- PISTAO,  VALVULAS SOLENOIDE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=HYPERLINK("https://www.leilaoonline.net/lote/detalhe/27084", "064")</f>
      </c>
      <c r="B63" s="4" t="s">
        <f>=HYPERLINK("https://www.leilaoonline.net/lote/detalhe/27084", " FAB-004-2019 - 7 ITENS DIVERSOS - PROTETOR COMPONENTE, SENSOR FOTOELETRICO E OUTROS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=HYPERLINK("https://www.leilaoonline.net/lote/detalhe/27083", "065")</f>
      </c>
      <c r="B64" s="4" t="s">
        <f>=HYPERLINK("https://www.leilaoonline.net/lote/detalhe/27083", " FAB-005-2019- 149 ITENS DIVERSOS- FILTROS, ROLAMENTOS, CALCOS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=HYPERLINK("https://www.leilaoonline.net/lote/detalhe/27132", "066")</f>
      </c>
      <c r="B65" s="4" t="s">
        <f>=HYPERLINK("https://www.leilaoonline.net/lote/detalhe/27132", "MCR-052-2019 - APROX. 497 PEÇAS E COMPONENTES DIVERSOS, CATERPILLAR, SCANIA, LIEBHERR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=HYPERLINK("https://www.leilaoonline.net/lote/detalhe/27134", "067")</f>
      </c>
      <c r="B66" s="4" t="s">
        <f>=HYPERLINK("https://www.leilaoonline.net/lote/detalhe/27134", " MCR-053-2019 - APROX. 252 PEÇAS E COMPONENTES CATERPILLAR, SCANIA, LIEBHERR, MERCEDES BENZ E OUTROS - VEJA DESCRITIVO DE ITENS 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=HYPERLINK("https://www.leilaoonline.net/lote/detalhe/27133", "068")</f>
      </c>
      <c r="B67" s="4" t="s">
        <f>=HYPERLINK("https://www.leilaoonline.net/lote/detalhe/27133", " MCR-055-2019 - ROLAMENTOS, PEÇAS E COMPONENTES DIVERSOS CATERPILLAR E OUTROS - APROX. 820 ITENS - VEJA DESCRITIVO DE ITENS ")</f>
      </c>
      <c r="C67" s="4" t="inlineStr">
        <is>
          <t>Vendido</t>
        </is>
      </c>
      <c r="D67" s="4" t="inlineStr">
        <is>
          <t>44</t>
        </is>
      </c>
      <c r="E67" s="5" t="inlineStr">
        <is>
          <t>12.900,00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=HYPERLINK("https://www.leilaoonline.net/lote/detalhe/27135", "069")</f>
      </c>
      <c r="B68" s="4" t="s">
        <f>=HYPERLINK("https://www.leilaoonline.net/lote/detalhe/27135", " MCR-056-2019 - APROX. 256 PEÇAS E COMPONENTES LIEBHERR E OUTROS - VEJA DESCRITIVO DE ITENS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=HYPERLINK("https://www.leilaoonline.net/lote/detalhe/27136", "070")</f>
      </c>
      <c r="B69" s="4" t="s">
        <f>=HYPERLINK("https://www.leilaoonline.net/lote/detalhe/27136", " MCR-057-2019 - 316 I8TENS DIVERSOS - RETIFICAODRES , RETENTORES, ARRUELA , COREIRA E OUTROS-VEJA DESCRITIVO DE ITENS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3.650,00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=HYPERLINK("https://www.leilaoonline.net/lote/detalhe/27147", "071")</f>
      </c>
      <c r="B70" s="4" t="s">
        <f>=HYPERLINK("https://www.leilaoonline.net/lote/detalhe/27147", " MCR-058-2019 - APROX. 290 PEÇAS E COMPONENTES DIVERSOS VOLVO E OUTROS - VEJA DESCRITIVO DE ITENS 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=HYPERLINK("https://www.leilaoonline.net/lote/detalhe/27137", "072")</f>
      </c>
      <c r="B71" s="4" t="s">
        <f>=HYPERLINK("https://www.leilaoonline.net/lote/detalhe/27137", "MCR-059-2019 - APROX. 477 PEÇAS E COMPONENTES DIVERSOS, CATERPILLAR, SCANIA E OUTROS - VEJA DESCRITIVO DE ITENS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=HYPERLINK("https://www.leilaoonline.net/lote/detalhe/27151", "073")</f>
      </c>
      <c r="B72" s="4" t="s">
        <f>=HYPERLINK("https://www.leilaoonline.net/lote/detalhe/27151", " MCR-060-2019 - APROX. 227 PEÇAS E COMPONENTES DIVERSOS ITENS DIVERSOS LIEBHERR E OUTROS - 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=HYPERLINK("https://www.leilaoonline.net/lote/detalhe/27145", "074")</f>
      </c>
      <c r="B73" s="4" t="s">
        <f>=HYPERLINK("https://www.leilaoonline.net/lote/detalhe/27145", " MCR-061-2019 - APROX. 488 - PEÇAS E COMPONENTES DIVERSOS CAT E OUTROS - VEJA DESCRITIVO DE ITENS ")</f>
      </c>
      <c r="C73" s="4" t="inlineStr">
        <is>
          <t>Vendido</t>
        </is>
      </c>
      <c r="D73" s="4" t="inlineStr">
        <is>
          <t>3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=HYPERLINK("https://www.leilaoonline.net/lote/detalhe/27141", "075")</f>
      </c>
      <c r="B74" s="4" t="s">
        <f>=HYPERLINK("https://www.leilaoonline.net/lote/detalhe/27141", " MCR-062-2019 - ROLAMENTOS, PEÇAS E COMPONENTES DIVERSOS LIEBHERR E OUTROS - APROX. 166 ÍTENS - VEJA DESCRITIVO DE ITENS")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=HYPERLINK("https://www.leilaoonline.net/lote/detalhe/27139", "076")</f>
      </c>
      <c r="B75" s="4" t="s">
        <f>=HYPERLINK("https://www.leilaoonline.net/lote/detalhe/27139", " MCR-063-2019 - APROX. 526 PEÇAS E COMPONENTES DIVERSOS LIEBHERR E OUTROS - 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=HYPERLINK("https://www.leilaoonline.net/lote/detalhe/27152", "077")</f>
      </c>
      <c r="B76" s="4" t="s">
        <f>=HYPERLINK("https://www.leilaoonline.net/lote/detalhe/27152", " MCR-064-2019 - 243 ITENS DIVERSOS- RETENTORES, FILTROS DIVERSOS, MANGUEIRAS COMPONENTES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=HYPERLINK("https://www.leilaoonline.net/lote/detalhe/27150", "078")</f>
      </c>
      <c r="B77" s="4" t="s">
        <f>=HYPERLINK("https://www.leilaoonline.net/lote/detalhe/27150", "MCR-065-2019 - APROX. 1.166 PEÇAS E COMPONENTES DIVERSOS SCANIA E OUTROS - VEJA DESCRITIVO DE ITENS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=HYPERLINK("https://www.leilaoonline.net/lote/detalhe/27146", "079")</f>
      </c>
      <c r="B78" s="4" t="s">
        <f>=HYPERLINK("https://www.leilaoonline.net/lote/detalhe/27146", " MCR-066-2019 - 16 FILTROS HIDRAULICOS  R 954B E 1 CONDENSADOR REFR L580 DA MARCA LIEBHERR")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=HYPERLINK("https://www.leilaoonline.net/lote/detalhe/27140", "080")</f>
      </c>
      <c r="B79" s="4" t="s">
        <f>=HYPERLINK("https://www.leilaoonline.net/lote/detalhe/27140", " MCR-067-2019 - APROX. 123 PEÇAS E COMPONENTES DIVERSOS, CATERPILLAR, VOLVO, LIEBHERR E OUTROS - VEJA DESCRITIVO DE ITENS-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=HYPERLINK("https://www.leilaoonline.net/lote/detalhe/27142", "081")</f>
      </c>
      <c r="B80" s="4" t="s">
        <f>=HYPERLINK("https://www.leilaoonline.net/lote/detalhe/27142", " MCR-068-2019 - APROX. 40 PEÇAS E COMPONENTES DIVERSOS, LIEBHERR E OUTROS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=HYPERLINK("https://www.leilaoonline.net/lote/detalhe/27138", "082")</f>
      </c>
      <c r="B81" s="4" t="s">
        <f>=HYPERLINK("https://www.leilaoonline.net/lote/detalhe/27138", " MCR-069-2019 - APROX. 996 PEÇAS E COMPONENTES DIVERSOS GINAF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=HYPERLINK("https://www.leilaoonline.net/lote/detalhe/27148", "083")</f>
      </c>
      <c r="B82" s="4" t="s">
        <f>=HYPERLINK("https://www.leilaoonline.net/lote/detalhe/27148", " MCR-070-2019 - 9 CILINDROS HIDRÁULICOS HPVS CB E 1 VÁLVULA HIDRÁULICA CB GINAF")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=HYPERLINK("https://www.leilaoonline.net/lote/detalhe/27149", "084")</f>
      </c>
      <c r="B83" s="4" t="s">
        <f>=HYPERLINK("https://www.leilaoonline.net/lote/detalhe/27149", "MCR-071-2019 - 02 COMPRESSORES DE AR MOTOR CB GINAF")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=HYPERLINK("https://www.leilaoonline.net/lote/detalhe/27143", "085")</f>
      </c>
      <c r="B84" s="4" t="s">
        <f>=HYPERLINK("https://www.leilaoonline.net/lote/detalhe/27143", " MCR-072-2019 - APROX. 421 PEÇAS E COMPONENTES DIVERSOS, CATERPILLAR, SCANIA, VOLVO, LIEBHERR E OUTROS - VEJA DESCRITIVO DE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=HYPERLINK("https://www.leilaoonline.net/lote/detalhe/27153", "086")</f>
      </c>
      <c r="B85" s="4" t="s">
        <f>=HYPERLINK("https://www.leilaoonline.net/lote/detalhe/27153", " MCR-074-2019 - 19 ROLAMENTOS ")</f>
      </c>
      <c r="C85" s="4" t="inlineStr">
        <is>
          <t>Vendido</t>
        </is>
      </c>
      <c r="D85" s="4" t="inlineStr">
        <is>
          <t>159</t>
        </is>
      </c>
      <c r="E85" s="5" t="inlineStr">
        <is>
          <t>41.750,00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=HYPERLINK("https://www.leilaoonline.net/lote/detalhe/27144", "087")</f>
      </c>
      <c r="B86" s="4" t="s">
        <f>=HYPERLINK("https://www.leilaoonline.net/lote/detalhe/27144", "MCR-075-2019 - APROX. 150 PEÇAS E COMPONENTES DIVERSOS, CATERPILLAR, SCANIA, VOLVO, LIEBHERR E OUTROS - VEJA DESCRITIVO DE ITENS")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=HYPERLINK("https://www.leilaoonline.net/lote/detalhe/27164", "088")</f>
      </c>
      <c r="B87" s="4" t="s">
        <f>=HYPERLINK("https://www.leilaoonline.net/lote/detalhe/27164", " PIC-104-2019 - 58 ITENS DIVERSOS - BICOS COMPONENTES, RESISTOR, ARRUELA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=HYPERLINK("https://www.leilaoonline.net/lote/detalhe/27181", "089")</f>
      </c>
      <c r="B88" s="4" t="s">
        <f>=HYPERLINK("https://www.leilaoonline.net/lote/detalhe/27181", " PIC-105-2019 - 21 ITENS DIVERSOS- CARRETEL BI-PARTIDO, CONECTOR APLICAÇÃO E OUTROS-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=HYPERLINK("https://www.leilaoonline.net/lote/detalhe/27176", "090")</f>
      </c>
      <c r="B89" s="4" t="s">
        <f>=HYPERLINK("https://www.leilaoonline.net/lote/detalhe/27176", " PIC-106-2019 - 606 ITENS DIVERSOS- PARAFUSO CATERPILLAR, RELE EG2762, PLACA DE METAL E OUTROS - VEJA DESCRITIVO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=HYPERLINK("https://www.leilaoonline.net/lote/detalhe/27179", "091")</f>
      </c>
      <c r="B90" s="4" t="s">
        <f>=HYPERLINK("https://www.leilaoonline.net/lote/detalhe/27179", " PIC-107-2019 - 13 ITENS DIVERSOS- RELE AUXILIAR, CAPA ROLAMENTOS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=HYPERLINK("https://www.leilaoonline.net/lote/detalhe/27174", "092")</f>
      </c>
      <c r="B91" s="4" t="s">
        <f>=HYPERLINK("https://www.leilaoonline.net/lote/detalhe/27174", " PIC-108-2019 - 33 ITENS DIVERSOS- MODULO ELETR.,  TIRISTIR E OUTROS - VEJA DESCRITIVO DE ITENS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=HYPERLINK("https://www.leilaoonline.net/lote/detalhe/27173", "093")</f>
      </c>
      <c r="B92" s="4" t="s">
        <f>=HYPERLINK("https://www.leilaoonline.net/lote/detalhe/27173", " PIC-109-2019 - 36 ITENS DIVERSOS- ROLO TRANSPORTADORES DIVERSOS - VEJA DESCRITIVO DE ITENS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=HYPERLINK("https://www.leilaoonline.net/lote/detalhe/27165", "094")</f>
      </c>
      <c r="B93" s="4" t="s">
        <f>=HYPERLINK("https://www.leilaoonline.net/lote/detalhe/27165", " PIC-110-2019 - 5 ITENS - VALVULA ACIONAMENTO, PINHÃO COMPONENTE E OUTROS -VEJA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=HYPERLINK("https://www.leilaoonline.net/lote/detalhe/27180", "095")</f>
      </c>
      <c r="B94" s="4" t="s">
        <f>=HYPERLINK("https://www.leilaoonline.net/lote/detalhe/27180", " PIC-112-2019 - 28 ITENS DIVERSOS- COMANDO DISPARO, FILTRO FLUIDO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=HYPERLINK("https://www.leilaoonline.net/lote/detalhe/27175", "096")</f>
      </c>
      <c r="B95" s="4" t="s">
        <f>=HYPERLINK("https://www.leilaoonline.net/lote/detalhe/27175", " PIC-113-2019 - 24 ITENS DIVERSOS- SENSOR PRESSÃO, TERMOMETRO COMPONENTE, TRANSMISSOR TEMPERATURA E OUTROS-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=HYPERLINK("https://www.leilaoonline.net/lote/detalhe/27169", "097")</f>
      </c>
      <c r="B96" s="4" t="s">
        <f>=HYPERLINK("https://www.leilaoonline.net/lote/detalhe/27169", " PIC-114-2019 - 646 metros MANGUEIRAS MONTADA NÃO METALICA e 7 und de MANGUEIRA-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=HYPERLINK("https://www.leilaoonline.net/lote/detalhe/27167", "098")</f>
      </c>
      <c r="B97" s="4" t="s">
        <f>=HYPERLINK("https://www.leilaoonline.net/lote/detalhe/27167", " PIC-115-2019 - 16 ITENS DIVERSOS- MOTOR REDUTOR, POLIA PLANA, VUIGA COMPONENTE- VEJA DESCIRTIVO DE ITENS ")</f>
      </c>
      <c r="C97" s="4" t="inlineStr">
        <is>
          <t>Vendido</t>
        </is>
      </c>
      <c r="D97" s="4" t="inlineStr">
        <is>
          <t>27</t>
        </is>
      </c>
      <c r="E97" s="5" t="inlineStr">
        <is>
          <t>4.450,00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=HYPERLINK("https://www.leilaoonline.net/lote/detalhe/27171", "099")</f>
      </c>
      <c r="B98" s="4" t="s">
        <f>=HYPERLINK("https://www.leilaoonline.net/lote/detalhe/27171", " PIC-116-2019 - 116 ITENS DIVERSOS- LAMINAS RASPAGEM, LAMINA APLICAÇÃO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=HYPERLINK("https://www.leilaoonline.net/lote/detalhe/27170", "100")</f>
      </c>
      <c r="B99" s="4" t="s">
        <f>=HYPERLINK("https://www.leilaoonline.net/lote/detalhe/27170", " PIC-117-2019 - 119 ITENS DIVEROS- CONECTOR SOLENOIDE, BICO COMPONETE, ANEL TRAVA  E OUTROS 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=HYPERLINK("https://www.leilaoonline.net/lote/detalhe/27166", "101")</f>
      </c>
      <c r="B100" s="4" t="s">
        <f>=HYPERLINK("https://www.leilaoonline.net/lote/detalhe/27166", " PIC-119-2019 - 118 ITENS DIVERSOS - MOLAS APLICAÇÃO, MEDIDOR TRANSMISSOR, EQUIPAMENTOS DIVERSOS E OUTROS- VEJA DESCRITIVO DE ITENS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=HYPERLINK("https://www.leilaoonline.net/lote/detalhe/27177", "102")</f>
      </c>
      <c r="B101" s="4" t="s">
        <f>=HYPERLINK("https://www.leilaoonline.net/lote/detalhe/27177", " PIC-120-2019 - 105 ITENS DIVERSOS- EIXOS COMPONENTES, CORREIAS E OUTROS - VEJA DESCRITIVO DE ITENS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=HYPERLINK("https://www.leilaoonline.net/lote/detalhe/27168", "103")</f>
      </c>
      <c r="B102" s="4" t="s">
        <f>=HYPERLINK("https://www.leilaoonline.net/lote/detalhe/27168", " PIC-121-2019 - 159 ITENS - ELEMENTOS FILTROS FLUIDOS - VEJA DESCRITIVO DE ITENS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=HYPERLINK("https://www.leilaoonline.net/lote/detalhe/27178", "104")</f>
      </c>
      <c r="B103" s="4" t="s">
        <f>=HYPERLINK("https://www.leilaoonline.net/lote/detalhe/27178", " PIC-122-2019- 49 ITENS DIVERSOS - SELAGEM KOMATSU, PARTES E PEÇAS EQUIP. DIVERSOS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=HYPERLINK("https://www.leilaoonline.net/lote/detalhe/27172", "105")</f>
      </c>
      <c r="B104" s="4" t="s">
        <f>=HYPERLINK("https://www.leilaoonline.net/lote/detalhe/27172", " PIC-123-2019 - 85 ITENS DIVERSOS - BOTÃO COMANDO, BOBINA DISPARO , BOBINA P/ DISJUNTOR E OUTROS - VEJA DESCRITIVO DE ITENS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=HYPERLINK("https://www.leilaoonline.net/lote/detalhe/27220", "106")</f>
      </c>
      <c r="B105" s="4" t="s">
        <f>=HYPERLINK("https://www.leilaoonline.net/lote/detalhe/27220", " ITA-037-2019 - 7250 Mts. De CABOS 6 PARES DE 0,5 MM-0,3KV- VEJA DESCRITIVO DE ITENS ")</f>
      </c>
      <c r="C105" s="4" t="inlineStr">
        <is>
          <t>Não vendido</t>
        </is>
      </c>
      <c r="D105" s="4" t="inlineStr">
        <is>
          <t>24</t>
        </is>
      </c>
      <c r="E105" s="5" t="inlineStr">
        <is>
          <t>4.200,00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=HYPERLINK("https://www.leilaoonline.net/lote/detalhe/27224", "107")</f>
      </c>
      <c r="B106" s="4" t="s">
        <f>=HYPERLINK("https://www.leilaoonline.net/lote/detalhe/27224", " ITA-040-2019 - 15 PEÇAS - ESTAÇÃO DE TRABALHO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=HYPERLINK("https://www.leilaoonline.net/lote/detalhe/27227", "108")</f>
      </c>
      <c r="B107" s="4" t="s">
        <f>=HYPERLINK("https://www.leilaoonline.net/lote/detalhe/27227", " ITA-041-2019 - 15 PÇAS - ESTAÇÃO DE TRABALHO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=HYPERLINK("https://www.leilaoonline.net/lote/detalhe/27222", "109")</f>
      </c>
      <c r="B108" s="4" t="s">
        <f>=HYPERLINK("https://www.leilaoonline.net/lote/detalhe/27222", " ITA-043-2019 - 4 PCAS- PARTES E PEÇAS, VALVULAS SEGURANÇA APLIACAÇÃO MOTOR DIESEL - VEJA DESCRITIVO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=HYPERLINK("https://www.leilaoonline.net/lote/detalhe/27221", "110")</f>
      </c>
      <c r="B109" s="4" t="s">
        <f>=HYPERLINK("https://www.leilaoonline.net/lote/detalhe/27221", " ITA-048-2019 - 15 PCAS- APARELHO TELEFONE DIGITAL SIEMENS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=HYPERLINK("https://www.leilaoonline.net/lote/detalhe/27226", "111")</f>
      </c>
      <c r="B110" s="4" t="s">
        <f>=HYPERLINK("https://www.leilaoonline.net/lote/detalhe/27226", " MARAB-007-2019 - 1 CONVERSOR AC/DC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=HYPERLINK("https://www.leilaoonline.net/lote/detalhe/27228", "112")</f>
      </c>
      <c r="B111" s="4" t="s">
        <f>=HYPERLINK("https://www.leilaoonline.net/lote/detalhe/27228", " MARAB-012-2019 - 2 PCAS- CARREGADOR DE BATERIA , CONVERSOS AC/DC")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=HYPERLINK("https://www.leilaoonline.net/lote/detalhe/27341", "113")</f>
      </c>
      <c r="B112" s="4" t="s">
        <f>=HYPERLINK("https://www.leilaoonline.net/lote/detalhe/27341", " SLB-017-2019 - 1 PEÇA - CONTAINER (CT-01), 20 PES 6 MT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=HYPERLINK("https://www.leilaoonline.net/lote/detalhe/27336", "114")</f>
      </c>
      <c r="B113" s="4" t="s">
        <f>=HYPERLINK("https://www.leilaoonline.net/lote/detalhe/27336", " SLB-018-2019- 1 PEÇA -  CONTAINER (CT-02), 20 PES 6 MT TRAVA JANELA DE SUSTENTAÇÃO AR CONDICIONADO DANIFICADO,FECHADURA DANIFICADA PORTA,PEQUENA FURAÇÃO TETO PARTE SUPERIOR,DETORIZAÇÃO PARTE INFERIOR INTERNA PAREDE FUNDO")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=HYPERLINK("https://www.leilaoonline.net/lote/detalhe/27340", "115")</f>
      </c>
      <c r="B114" s="4" t="s">
        <f>=HYPERLINK("https://www.leilaoonline.net/lote/detalhe/27340", " SLB-021-2019 - 1 PEÇA -  CONTAINER (CT -05) 40 PES 12 MT DETORIORAÇÃO VIGA LE E LD PARTE INFERIOR CONTAINER PEQUENA FURSAÇAO LD PAREDE")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=HYPERLINK("https://www.leilaoonline.net/lote/detalhe/27389", "116")</f>
      </c>
      <c r="B115" s="4" t="s">
        <f>=HYPERLINK("https://www.leilaoonline.net/lote/detalhe/27389", " SLS-MRO-002-2019 - 17.058- ITENS DIVERSOS- PARAFUSOS, ANEIS COMPONENTES, LAMPADA INCANDESCENTE, VEDAÇÃO PLANA E OUTROS- VEJA DESCRITIVO DE ITENS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=HYPERLINK("https://www.leilaoonline.net/lote/detalhe/27379", "117")</f>
      </c>
      <c r="B116" s="4" t="s">
        <f>=HYPERLINK("https://www.leilaoonline.net/lote/detalhe/27379", " SLS-MRO-003-2019 - 8.856 ITENS DIVERSOS- ESPAÇADOR BUCHA, PINO COMPONENTE, ABRAÇADEIRA E OUTROS-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=HYPERLINK("https://www.leilaoonline.net/lote/detalhe/27383", "118")</f>
      </c>
      <c r="B117" s="4" t="s">
        <f>=HYPERLINK("https://www.leilaoonline.net/lote/detalhe/27383", " SLS-MRO-004-2019- 9.319 ITENS DIVERSOS- POTENCIOMETRO, MANOMETRO E OUTROS - VEJA DESCRITIVO DE ITENS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=HYPERLINK("https://www.leilaoonline.net/lote/detalhe/27375", "119")</f>
      </c>
      <c r="B118" s="4" t="s">
        <f>=HYPERLINK("https://www.leilaoonline.net/lote/detalhe/27375", " SLS-MRO-005-2019- 561 ITENS DIVERSOS- INTERRUPTOR, ANEL, CALCO E OUTROS- VEJA DESCRITIVO DE ITENS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1.700,00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=HYPERLINK("https://www.leilaoonline.net/lote/detalhe/27374", "120")</f>
      </c>
      <c r="B119" s="4" t="s">
        <f>=HYPERLINK("https://www.leilaoonline.net/lote/detalhe/27374", " SLS-MRO-006-2019- 1.111 ITENS DIVERSOS - DISJUNTOR, ENGRENAGENS E OUTROS- VEJA DESCRITIVO DE ITENS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=HYPERLINK("https://www.leilaoonline.net/lote/detalhe/27390", "121")</f>
      </c>
      <c r="B120" s="4" t="s">
        <f>=HYPERLINK("https://www.leilaoonline.net/lote/detalhe/27390", "SLS-MRO-007-2019 - APROX. 1.269 ITENS DIVERSOS - FILTRO, MANGUEIRA, PORCAS E OUTROS - VEJA DESCRITIVO DE ITENS")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=HYPERLINK("https://www.leilaoonline.net/lote/detalhe/27386", "122")</f>
      </c>
      <c r="B121" s="4" t="s">
        <f>=HYPERLINK("https://www.leilaoonline.net/lote/detalhe/27386", "SLS-MRO-008-2019 - APROX. 865 ITENS DIVERSOS - PINOS E OUTROS COMPONENTES, VALVULA MAGNETICO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=HYPERLINK("https://www.leilaoonline.net/lote/detalhe/27382", "123")</f>
      </c>
      <c r="B122" s="4" t="s">
        <f>=HYPERLINK("https://www.leilaoonline.net/lote/detalhe/27382", "SLS-MRO-009-2019 - APROX. 1.720 ITENS DIVERSOS - RETENTOR VEDAÇÃO, SEPARADOR , VEDAÇÃO PLANA, ANEIS E OUTROS- VEJA ADESCRITIVO DE ITENS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=HYPERLINK("https://www.leilaoonline.net/lote/detalhe/27387", "124")</f>
      </c>
      <c r="B123" s="4" t="s">
        <f>=HYPERLINK("https://www.leilaoonline.net/lote/detalhe/27387", "SLS-MRO-011-2019 - APROX. 412 PEÇAS E COMPONENTES DIVERSOS - VEJA DESCRITIVO DE ITENS ")</f>
      </c>
      <c r="C123" s="4" t="inlineStr">
        <is>
          <t>Não vendido</t>
        </is>
      </c>
      <c r="D123" s="4" t="inlineStr">
        <is>
          <t>17</t>
        </is>
      </c>
      <c r="E123" s="5" t="inlineStr">
        <is>
          <t>6.650,00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=HYPERLINK("https://www.leilaoonline.net/lote/detalhe/27376", "125")</f>
      </c>
      <c r="B124" s="4" t="s">
        <f>=HYPERLINK("https://www.leilaoonline.net/lote/detalhe/27376", " SLS-MRO-012-2019 - APROX. 433 MTS. DE CORREIAS TRANSPORTADORAS DIVERSAS - VEJA DESCIRTIVO DE ITENS ")</f>
      </c>
      <c r="C124" s="4" t="inlineStr">
        <is>
          <t>Vendido</t>
        </is>
      </c>
      <c r="D124" s="4" t="inlineStr">
        <is>
          <t>146</t>
        </is>
      </c>
      <c r="E124" s="5" t="inlineStr">
        <is>
          <t>26.400,00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=HYPERLINK("https://www.leilaoonline.net/lote/detalhe/27384", "126")</f>
      </c>
      <c r="B125" s="4" t="s">
        <f>=HYPERLINK("https://www.leilaoonline.net/lote/detalhe/27384", " SLS-MRO-019-2019 - APROX. 5.795 PEÇAS E COMPONENTES DIVERSOS - CONDENSADOR P/ BEBEDOURO, TUBO CONDUÇÃO METALICO , PARAFUSO E OUTROS - VEJA DESCRITIVO DE ITENS 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=HYPERLINK("https://www.leilaoonline.net/lote/detalhe/27385", "127")</f>
      </c>
      <c r="B126" s="4" t="s">
        <f>=HYPERLINK("https://www.leilaoonline.net/lote/detalhe/27385", " SLS-MRO-020-2019 - APROX. 12.914 PEÇAS E COMPONENTES DIVERSOS- JUNTA GENERAL ELECTRONIC, PINO GUIA, TUBO CONDUÇÃO METALICO, PARAFUSO COMPONENTE E OUTROS- VEJA DESCRITIVO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=HYPERLINK("https://www.leilaoonline.net/lote/detalhe/27377", "128")</f>
      </c>
      <c r="B127" s="4" t="s">
        <f>=HYPERLINK("https://www.leilaoonline.net/lote/detalhe/27377", "SLS-MRO-021-2019 - APROX. 237 ROLOS TRANSPORTADORES IMPACTO")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=HYPERLINK("https://www.leilaoonline.net/lote/detalhe/27378", "129")</f>
      </c>
      <c r="B128" s="4" t="s">
        <f>=HYPERLINK("https://www.leilaoonline.net/lote/detalhe/27378",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=HYPERLINK("https://www.leilaoonline.net/lote/detalhe/27381", "130")</f>
      </c>
      <c r="B129" s="4" t="s">
        <f>=HYPERLINK("https://www.leilaoonline.net/lote/detalhe/27381",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=HYPERLINK("https://www.leilaoonline.net/lote/detalhe/27380", "131")</f>
      </c>
      <c r="B130" s="4" t="s">
        <f>=HYPERLINK("https://www.leilaoonline.net/lote/detalhe/27380",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=HYPERLINK("https://www.leilaoonline.net/lote/detalhe/27388", "132")</f>
      </c>
      <c r="B131" s="4" t="s">
        <f>=HYPERLINK("https://www.leilaoonline.net/lote/detalhe/27388", " TIG-013-2019 - APROX. 118 ITENS DIVERSOS - FILTRO FLUIDO, RELE ELETRONICO , VALVULA RETENÇÃO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=HYPERLINK("https://www.leilaoonline.net/lote/detalhe/27391", "133")</f>
      </c>
      <c r="B132" s="4" t="s">
        <f>=HYPERLINK("https://www.leilaoonline.net/lote/detalhe/27391", " TIG-015-2019 - 82 ITENS DIVERSOS - HASTE, ANÉIS, ARRUELA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=HYPERLINK("https://www.leilaoonline.net/lote/detalhe/27407", "134")</f>
      </c>
      <c r="B133" s="4" t="s">
        <f>=HYPERLINK("https://www.leilaoonline.net/lote/detalhe/27407", "SLB-020-2019 - 1 CONTAINER 40 PES 12 MT - VEJA DESCRIÇÃO")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=HYPERLINK("https://www.leilaoonline.net/lote/detalhe/27394", "135")</f>
      </c>
      <c r="B134" s="4" t="s">
        <f>=HYPERLINK("https://www.leilaoonline.net/lote/detalhe/27394", "SLB-019-2019 - 01 PEÇA   CONTAINER (CT-03) 20 PES 6 MT FECHADURA  DANIFICADA")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2.000,00</t>
        </is>
      </c>
      <c r="F1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2026-05-16T07:53:07.00Z</dcterms:created>
  <dc:creator>Tellks Tecnologia</dc:creator>
  <cp:revision>0</cp:revision>
</cp:coreProperties>
</file>