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18 •  Jetta • Honda CR-V 13, WR-V • Fit LX 17, City EX 2017 • Lancer 13 • Mini e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09/08/2019 15:31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=HYPERLINK("https://www.leilaoonline.net/lote/detalhe/31676", "079")</f>
      </c>
      <c r="B11" s="4" t="s">
        <f>=HYPERLINK("https://www.leilaoonline.net/lote/detalhe/31676", "AUDI A3 1.8; 1999/1999; PRATA; GASOLINA")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4.900,00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=HYPERLINK("https://www.leilaoonline.net/lote/detalhe/31637", "080")</f>
      </c>
      <c r="B12" s="4" t="s">
        <f>=HYPERLINK("https://www.leilaoonline.net/lote/detalhe/31637", "VW; FOX CL MB "CONFORTLINE 1.6"; 2015/2016; AZUL; ALCO./GASOL.")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26.750,00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=HYPERLINK("https://www.leilaoonline.net/lote/detalhe/31636", "081")</f>
      </c>
      <c r="B13" s="4" t="s">
        <f>=HYPERLINK("https://www.leilaoonline.net/lote/detalhe/31636", "HONDA, FIT LX CVT, 2015/2016, CINZA; ALCO./GASOL.,")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35.500,00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=HYPERLINK("https://www.leilaoonline.net/lote/detalhe/31576", "082")</f>
      </c>
      <c r="B14" s="4" t="s">
        <f>=HYPERLINK("https://www.leilaoonline.net/lote/detalhe/31576", "I; FIAT; FREEMONT EMOTION; 2012/2012; CINZA; ALCO/GASOL")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30.750,00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=HYPERLINK("https://www.leilaoonline.net/lote/detalhe/31577", "083")</f>
      </c>
      <c r="B15" s="4" t="s">
        <f>=HYPERLINK("https://www.leilaoonline.net/lote/detalhe/31577", "VW; GOL CL; 1993/1933; AZUL; GASOLINA - TURBO")</f>
      </c>
      <c r="C15" s="4" t="inlineStr">
        <is>
          <t>Vendido</t>
        </is>
      </c>
      <c r="D15" s="4" t="inlineStr">
        <is>
          <t>23</t>
        </is>
      </c>
      <c r="E15" s="5" t="inlineStr">
        <is>
          <t>7.500,00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=HYPERLINK("https://www.leilaoonline.net/lote/detalhe/31575", "084")</f>
      </c>
      <c r="B16" s="4" t="s">
        <f>=HYPERLINK("https://www.leilaoonline.net/lote/detalhe/31575", "FIAT; DOBLO ESSENCE 1.8; 2013/2013; PRATA; ALCO./GASOL/GNV - 7 lugares")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=HYPERLINK("https://www.leilaoonline.net/lote/detalhe/31574", "085")</f>
      </c>
      <c r="B17" s="4" t="s">
        <f>=HYPERLINK("https://www.leilaoonline.net/lote/detalhe/31574", "I; KIA SOUL EX 1.6 FF MT; 2010/2011; CINZA; ALCO/GASOL")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14.250,00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=HYPERLINK("https://www.leilaoonline.net/lote/detalhe/31573", "086")</f>
      </c>
      <c r="B18" s="4" t="s">
        <f>=HYPERLINK("https://www.leilaoonline.net/lote/detalhe/31573", "NISSAM; LIVINA 16S; 2011/2012; PRATA; GASOLINA")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=HYPERLINK("https://www.leilaoonline.net/lote/detalhe/31572", "087")</f>
      </c>
      <c r="B19" s="4" t="s">
        <f>=HYPERLINK("https://www.leilaoonline.net/lote/detalhe/31572", "I; RENAULT; CLIO PRI 1616VS; 2007/2008; CINZA; ALCO/GASOL")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6.850,00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=HYPERLINK("https://www.leilaoonline.net/lote/detalhe/31569", "088")</f>
      </c>
      <c r="B20" s="4" t="s">
        <f>=HYPERLINK("https://www.leilaoonline.net/lote/detalhe/31569", "VW; GOL CLI; 1995/1995; VERMELHA; ALCOOL; "Turbo Potencia e Suspensão Legalizados"")</f>
      </c>
      <c r="C20" s="4" t="inlineStr">
        <is>
          <t>Vendido</t>
        </is>
      </c>
      <c r="D20" s="4" t="inlineStr">
        <is>
          <t>22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=HYPERLINK("https://www.leilaoonline.net/lote/detalhe/31571", "089")</f>
      </c>
      <c r="B21" s="4" t="s">
        <f>=HYPERLINK("https://www.leilaoonline.net/lote/detalhe/31571", "HONDA; CR-V EXL; 2010/2011; CINZA; GASOLINA; APROX. 50.000KM")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=HYPERLINK("https://www.leilaoonline.net/lote/detalhe/31567", "090")</f>
      </c>
      <c r="B22" s="4" t="s">
        <f>=HYPERLINK("https://www.leilaoonline.net/lote/detalhe/31567", "MITSUBISHI; LANCER 2.0 "GT CVT", 2012/2012; PRATA; GASOLINA")</f>
      </c>
      <c r="C22" s="4" t="inlineStr">
        <is>
          <t>Vendido</t>
        </is>
      </c>
      <c r="D22" s="4" t="inlineStr">
        <is>
          <t>25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=HYPERLINK("https://www.leilaoonline.net/lote/detalhe/31487", "091")</f>
      </c>
      <c r="B23" s="4" t="s">
        <f>=HYPERLINK("https://www.leilaoonline.net/lote/detalhe/31487", "HONDA; CITY EX CVT; 2017/2017; CINZA; ALCO./GASOL.")</f>
      </c>
      <c r="C23" s="4" t="inlineStr">
        <is>
          <t>Não vendido</t>
        </is>
      </c>
      <c r="D23" s="4" t="inlineStr">
        <is>
          <t>53</t>
        </is>
      </c>
      <c r="E23" s="5" t="inlineStr">
        <is>
          <t>44.500,00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=HYPERLINK("https://www.leilaoonline.net/lote/detalhe/31481", "092")</f>
      </c>
      <c r="B24" s="4" t="s">
        <f>=HYPERLINK("https://www.leilaoonline.net/lote/detalhe/31481", "GM; ONIX LT; 2017/2018; PRATA; ALCO./GASOL.")</f>
      </c>
      <c r="C24" s="4" t="inlineStr">
        <is>
          <t>Vendido</t>
        </is>
      </c>
      <c r="D24" s="4" t="inlineStr">
        <is>
          <t>25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=HYPERLINK("https://www.leilaoonline.net/lote/detalhe/31486", "093")</f>
      </c>
      <c r="B25" s="4" t="s">
        <f>=HYPERLINK("https://www.leilaoonline.net/lote/detalhe/31486", "HONDA, FIT LX CVT, 2017/2017, PRATA; ALCO./GASOL.,")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32.000,00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=HYPERLINK("https://www.leilaoonline.net/lote/detalhe/31495", "094")</f>
      </c>
      <c r="B26" s="4" t="s">
        <f>=HYPERLINK("https://www.leilaoonline.net/lote/detalhe/31495", "VW; JETTA 2.0 "COMFORTLINE 2.0"; PRATA; 2012/2012; ALCO./GASOL")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=HYPERLINK("https://www.leilaoonline.net/lote/detalhe/31484", "095")</f>
      </c>
      <c r="B27" s="4" t="s">
        <f>=HYPERLINK("https://www.leilaoonline.net/lote/detalhe/31484", "MITSUBISHI; LANCER 2.0 "CVT", 2012/2013; BRANCA; GASOLINA;")</f>
      </c>
      <c r="C27" s="4" t="inlineStr">
        <is>
          <t>Vendido</t>
        </is>
      </c>
      <c r="D27" s="4" t="inlineStr">
        <is>
          <t>19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=HYPERLINK("https://www.leilaoonline.net/lote/detalhe/31482", "096")</f>
      </c>
      <c r="B28" s="4" t="s">
        <f>=HYPERLINK("https://www.leilaoonline.net/lote/detalhe/31482", "HONDA CITY EX FLEX; 2011/2012; CINZA; ALCO./GASOL")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=HYPERLINK("https://www.leilaoonline.net/lote/detalhe/31477", "098")</f>
      </c>
      <c r="B29" s="4" t="s">
        <f>=HYPERLINK("https://www.leilaoonline.net/lote/detalhe/31477", "HONDA; CITY EXL; 2009/2010; CINZA; ALCO./GASOL.")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22.750,00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=HYPERLINK("https://www.leilaoonline.net/lote/detalhe/31483", "099")</f>
      </c>
      <c r="B30" s="4" t="s">
        <f>=HYPERLINK("https://www.leilaoonline.net/lote/detalhe/31483", "VW; FUSCA 1300; 19967/1967; BRANCA; GASOLINA - com ar condicionado; placa preta 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15.750,00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=HYPERLINK("https://www.leilaoonline.net/lote/detalhe/31478", "100")</f>
      </c>
      <c r="B31" s="4" t="s">
        <f>=HYPERLINK("https://www.leilaoonline.net/lote/detalhe/31478", "HONDA CR-V EXL FLEX; 2013/2013; PRETA; ALCO./GASOL.")</f>
      </c>
      <c r="C31" s="4" t="inlineStr">
        <is>
          <t>Vendido</t>
        </is>
      </c>
      <c r="D31" s="4" t="inlineStr">
        <is>
          <t>51</t>
        </is>
      </c>
      <c r="E31" s="5" t="inlineStr">
        <is>
          <t>46.500,00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=HYPERLINK("https://www.leilaoonline.net/lote/detalhe/31485", "101")</f>
      </c>
      <c r="B32" s="4" t="s">
        <f>=HYPERLINK("https://www.leilaoonline.net/lote/detalhe/31485", "VW; PUMA GTE; 1977/1977; VERMELHA; GASOLINA")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10.750,00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=HYPERLINK("https://www.leilaoonline.net/lote/detalhe/31479", "102")</f>
      </c>
      <c r="B33" s="4" t="s">
        <f>=HYPERLINK("https://www.leilaoonline.net/lote/detalhe/31479", "I; M.BENZ C300; 2010/2010; GASOLINA; PRATA")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43.000,00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=HYPERLINK("https://www.leilaoonline.net/lote/detalhe/31568", "103")</f>
      </c>
      <c r="B34" s="4" t="s">
        <f>=HYPERLINK("https://www.leilaoonline.net/lote/detalhe/31568", "FORD; FOCUS GH 2LHC FLEX; 2010/2010; VERMELHA; ALCO./GASOL")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20.000,00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=HYPERLINK("https://www.leilaoonline.net/lote/detalhe/31489", "104")</f>
      </c>
      <c r="B35" s="4" t="s">
        <f>=HYPERLINK("https://www.leilaoonline.net/lote/detalhe/31489", "MITSUBISHI; LANCER 2.0 GT "CVT", 2012/2013; GASOLINA; PRETA,")</f>
      </c>
      <c r="C35" s="4" t="inlineStr">
        <is>
          <t>Vendido</t>
        </is>
      </c>
      <c r="D35" s="4" t="inlineStr">
        <is>
          <t>14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=HYPERLINK("https://www.leilaoonline.net/lote/detalhe/31491", "105")</f>
      </c>
      <c r="B36" s="4" t="s">
        <f>=HYPERLINK("https://www.leilaoonline.net/lote/detalhe/31491", "HONDA CITY LX CVT, 2017/2017,CINZA; ALCO./GAS")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36.500,00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=HYPERLINK("https://www.leilaoonline.net/lote/detalhe/31634", "106")</f>
      </c>
      <c r="B37" s="4" t="s">
        <f>=HYPERLINK("https://www.leilaoonline.net/lote/detalhe/31634", "RENAULT TRAFIC FCC; 1998/1988; AMARELA; GASOLINA")</f>
      </c>
      <c r="C37" s="4" t="inlineStr">
        <is>
          <t>Vendido</t>
        </is>
      </c>
      <c r="D37" s="4" t="inlineStr">
        <is>
          <t>16</t>
        </is>
      </c>
      <c r="E37" s="5" t="inlineStr">
        <is>
          <t>6.750,00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=HYPERLINK("https://www.leilaoonline.net/lote/detalhe/31635", "107")</f>
      </c>
      <c r="B38" s="4" t="s">
        <f>=HYPERLINK("https://www.leilaoonline.net/lote/detalhe/31635", "FORD FOCUS GHIA 2.0LFC; 2003/2003; VERDE; GASOL./GNV")</f>
      </c>
      <c r="C38" s="4" t="inlineStr">
        <is>
          <t>Vendido</t>
        </is>
      </c>
      <c r="D38" s="4" t="inlineStr">
        <is>
          <t>22</t>
        </is>
      </c>
      <c r="E38" s="5" t="inlineStr">
        <is>
          <t>6.400,00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=HYPERLINK("https://www.leilaoonline.net/lote/detalhe/31570", "110")</f>
      </c>
      <c r="B39" s="4" t="s">
        <f>=HYPERLINK("https://www.leilaoonline.net/lote/detalhe/31570", "I/ GM; CLASSIC LIFE; 2007/2007; PRATA; ALCO./GASOL.")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7.000,00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=HYPERLINK("https://www.leilaoonline.net/lote/detalhe/31490", "112")</f>
      </c>
      <c r="B40" s="4" t="s">
        <f>=HYPERLINK("https://www.leilaoonline.net/lote/detalhe/31490", "HONDA FIT EX; 2008/2008; BRANCA; GASOLINA")</f>
      </c>
      <c r="C40" s="4" t="inlineStr">
        <is>
          <t>Não vendido</t>
        </is>
      </c>
      <c r="D40" s="4" t="inlineStr">
        <is>
          <t>36</t>
        </is>
      </c>
      <c r="E40" s="5" t="inlineStr">
        <is>
          <t>14.750,00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=HYPERLINK("https://www.leilaoonline.net/lote/detalhe/31492", "113")</f>
      </c>
      <c r="B41" s="4" t="s">
        <f>=HYPERLINK("https://www.leilaoonline.net/lote/detalhe/31492", "I; MINI COOPER S; 2013/2013; PRATA; GASOLINA - blindado")</f>
      </c>
      <c r="C41" s="4" t="inlineStr">
        <is>
          <t>Não vendido</t>
        </is>
      </c>
      <c r="D41" s="4" t="inlineStr">
        <is>
          <t>33</t>
        </is>
      </c>
      <c r="E41" s="5" t="inlineStr">
        <is>
          <t>36.500,00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=HYPERLINK("https://www.leilaoonline.net/lote/detalhe/31493", "114")</f>
      </c>
      <c r="B42" s="4" t="s">
        <f>=HYPERLINK("https://www.leilaoonline.net/lote/detalhe/31493", "GM; CHEVETTE SL; 1983/1983; BEGE; ALCOOL; turbo")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6.050,00</t>
        </is>
      </c>
      <c r="F42" s="4" t="inlineStr">
        <is>
          <t>450.00</t>
        </is>
      </c>
    </row>
    <row collapsed="false" customFormat="false" customHeight="false" hidden="false" ht="12.1" outlineLevel="0" r="43">
      <c r="A43" s="5" t="s">
        <f>=HYPERLINK("https://www.leilaoonline.net/lote/detalhe/31494", "115")</f>
      </c>
      <c r="B43" s="4" t="s">
        <f>=HYPERLINK("https://www.leilaoonline.net/lote/detalhe/31494", "HONDA CITY LX FLEX; 2010/2011; DOURADA; ALCO./GASOL")</f>
      </c>
      <c r="C43" s="4" t="inlineStr">
        <is>
          <t>Vendido</t>
        </is>
      </c>
      <c r="D43" s="4" t="inlineStr">
        <is>
          <t>13</t>
        </is>
      </c>
      <c r="E43" s="5" t="inlineStr">
        <is>
          <t>19.750,00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=HYPERLINK("https://www.leilaoonline.net/lote/detalhe/31499", "117")</f>
      </c>
      <c r="B44" s="4" t="s">
        <f>=HYPERLINK("https://www.leilaoonline.net/lote/detalhe/31499", "VW; PARATI CL; 1989/1990; BRANCA; ALCOOL")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5.350,00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=HYPERLINK("https://www.leilaoonline.net/lote/detalhe/31500", "118")</f>
      </c>
      <c r="B45" s="4" t="s">
        <f>=HYPERLINK("https://www.leilaoonline.net/lote/detalhe/31500", "AUDI; A3; 1997/1997; VERMELHA; GASOLINA")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5.900,00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=HYPERLINK("https://www.leilaoonline.net/lote/detalhe/31501", "119")</f>
      </c>
      <c r="B46" s="4" t="s">
        <f>=HYPERLINK("https://www.leilaoonline.net/lote/detalhe/31501", "I/FORD; ESCORT GL X 16VF; 1998/1998; CINZA; GASOLINA")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5.150,00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=HYPERLINK("https://www.leilaoonline.net/lote/detalhe/31504", "120")</f>
      </c>
      <c r="B47" s="4" t="s">
        <f>=HYPERLINK("https://www.leilaoonline.net/lote/detalhe/31504", "GM; VECTRA SEDAN ELITE; 2008/2009; PRETA; ALCO./GASOL.")</f>
      </c>
      <c r="C47" s="4" t="inlineStr">
        <is>
          <t>Não vendido</t>
        </is>
      </c>
      <c r="D47" s="4" t="inlineStr">
        <is>
          <t>24</t>
        </is>
      </c>
      <c r="E47" s="5" t="inlineStr">
        <is>
          <t>18.750,00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=HYPERLINK("https://www.leilaoonline.net/lote/detalhe/31505", "121")</f>
      </c>
      <c r="B48" s="4" t="s">
        <f>=HYPERLINK("https://www.leilaoonline.net/lote/detalhe/31505", "CHEVROLET; BLAZER ADVANTAGE; 2006/2006; BRANCA; ALCO./GASOL")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14.500,00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=HYPERLINK("https://www.leilaoonline.net/lote/detalhe/31506", "122")</f>
      </c>
      <c r="B49" s="4" t="s">
        <f>=HYPERLINK("https://www.leilaoonline.net/lote/detalhe/31506", "HONDA; CITY LX FLEX; 2009/2010; PRETA; ALCO./GASOL")</f>
      </c>
      <c r="C49" s="4" t="inlineStr">
        <is>
          <t>Não vendido</t>
        </is>
      </c>
      <c r="D49" s="4" t="inlineStr">
        <is>
          <t>20</t>
        </is>
      </c>
      <c r="E49" s="5" t="inlineStr">
        <is>
          <t>19.750,00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=HYPERLINK("https://www.leilaoonline.net/lote/detalhe/31502", "128")</f>
      </c>
      <c r="B50" s="4" t="s">
        <f>=HYPERLINK("https://www.leilaoonline.net/lote/detalhe/31502", "IMP/ FORD ESCORT RS 16V; 1997/1998; VERMELHA")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2.750,00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=HYPERLINK("https://www.leilaoonline.net/lote/detalhe/31503", "129")</f>
      </c>
      <c r="B51" s="4" t="s">
        <f>=HYPERLINK("https://www.leilaoonline.net/lote/detalhe/31503", "FIAT MAREA SX; 2001/2001; PRETA; GASOLINA")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=HYPERLINK("https://www.leilaoonline.net/lote/detalhe/31497", "130")</f>
      </c>
      <c r="B52" s="4" t="s">
        <f>=HYPERLINK("https://www.leilaoonline.net/lote/detalhe/31497", "VW; GOL 1.0; VERMELHA; 1998/1999; GASOLINA")</f>
      </c>
      <c r="C52" s="4" t="inlineStr">
        <is>
          <t>Vendido</t>
        </is>
      </c>
      <c r="D52" s="4" t="inlineStr">
        <is>
          <t>14</t>
        </is>
      </c>
      <c r="E52" s="5" t="inlineStr">
        <is>
          <t>5.650,00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=HYPERLINK("https://www.leilaoonline.net/lote/detalhe/31507", "137")</f>
      </c>
      <c r="B53" s="4" t="s">
        <f>=HYPERLINK("https://www.leilaoonline.net/lote/detalhe/31507", "IMP; KIA SPORTAGE GRAND; 1999/1999; VERDE; GASOLINA")</f>
      </c>
      <c r="C53" s="4" t="inlineStr">
        <is>
          <t>Não vendido</t>
        </is>
      </c>
      <c r="D53" s="4" t="inlineStr">
        <is>
          <t>50</t>
        </is>
      </c>
      <c r="E53" s="5" t="inlineStr">
        <is>
          <t>11.800,00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=HYPERLINK("https://www.leilaoonline.net/lote/detalhe/31508", "138")</f>
      </c>
      <c r="B54" s="4" t="s">
        <f>=HYPERLINK("https://www.leilaoonline.net/lote/detalhe/31508", "VW; VOYAGE  TREND 1.6; 2009/2010; PRETA; ALCO./GASOL.")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11.500,00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=HYPERLINK("https://www.leilaoonline.net/lote/detalhe/31510", "140")</f>
      </c>
      <c r="B55" s="4" t="s">
        <f>=HYPERLINK("https://www.leilaoonline.net/lote/detalhe/31510", "FORD RANGER XL 13P; 2008/2009; BRANCA; DIESEL - CABINE DUPLA")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21.002,00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=HYPERLINK("https://www.leilaoonline.net/lote/detalhe/31632", "157")</f>
      </c>
      <c r="B56" s="4" t="s">
        <f>=HYPERLINK("https://www.leilaoonline.net/lote/detalhe/31632", "GM; CAPTIVA SPORT FWD; 2008/2009; AZUL; GASOLINA")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18.500,00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=HYPERLINK("https://www.leilaoonline.net/lote/detalhe/31511", "403")</f>
      </c>
      <c r="B57" s="4" t="s">
        <f>=HYPERLINK("https://www.leilaoonline.net/lote/detalhe/31511", "JOGO DE RODAS ORIGINAL FERRARI COM PNEUS 225/45/19")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=HYPERLINK("https://www.leilaoonline.net/lote/detalhe/31512", "404")</f>
      </c>
      <c r="B58" s="4" t="s">
        <f>=HYPERLINK("https://www.leilaoonline.net/lote/detalhe/31512", "JOGO DE RODAS LAMBORGHINI COM PNEUS 225/45/19")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=HYPERLINK("https://www.leilaoonline.net/lote/detalhe/31513", "405")</f>
      </c>
      <c r="B59" s="4" t="s">
        <f>=HYPERLINK("https://www.leilaoonline.net/lote/detalhe/31513", "JOGO DE RODAS MERCEDES ARO 18")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2026-07-01T15:33:30.00Z</dcterms:created>
  <dc:creator>Tellks Tecnologia</dc:creator>
  <cp:revision>0</cp:revision>
</cp:coreProperties>
</file>