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CORTE * TUBOS * FURADEIRAS* CALANDRAS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=HYPERLINK("https://www.leilaoonline.net/lote/detalhe/32037", "001")</f>
      </c>
      <c r="B11" s="4" t="s">
        <f>=HYPERLINK("https://www.leilaoonline.net/lote/detalhe/32037", " Centro de furação e corte CNC, Marca: Peddinghaus , Mod.: PCD 1100.")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=HYPERLINK("https://www.leilaoonline.net/lote/detalhe/32222", "002")</f>
      </c>
      <c r="B12" s="4" t="s">
        <f>=HYPERLINK("https://www.leilaoonline.net/lote/detalhe/32222", "CENTRO DE FURAÇÃO E CORTE CNC, MARCA: PEDDINGHAUS , MOD.: PCD 1100.")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=HYPERLINK("https://www.leilaoonline.net/lote/detalhe/32041", "003")</f>
      </c>
      <c r="B13" s="4" t="s">
        <f>=HYPERLINK("https://www.leilaoonline.net/lote/detalhe/32041", " MÁQ. SOLDAR TUBO, MARCA: ZHOU XIANG , MOD.: PPAW 05-00 , POT.: 500A (1 CONJUNTO)( POUCO USO)")</f>
      </c>
      <c r="C13" s="4" t="inlineStr">
        <is>
          <t>Vendido</t>
        </is>
      </c>
      <c r="D13" s="4" t="inlineStr">
        <is>
          <t>2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=HYPERLINK("https://www.leilaoonline.net/lote/detalhe/32036", "004")</f>
      </c>
      <c r="B14" s="4" t="s">
        <f>=HYPERLINK("https://www.leilaoonline.net/lote/detalhe/32036", " Calandra de Quatro Rolos, Marca: FACCIN , Mod.: B4 3139, Ano: 2010.")</f>
      </c>
      <c r="C14" s="4" t="inlineStr">
        <is>
          <t>Vendido</t>
        </is>
      </c>
      <c r="D14" s="4" t="inlineStr">
        <is>
          <t>2</t>
        </is>
      </c>
      <c r="E14" s="5" t="inlineStr">
        <is>
          <t>300.000,00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=HYPERLINK("https://www.leilaoonline.net/lote/detalhe/32053", "005")</f>
      </c>
      <c r="B15" s="4" t="s">
        <f>=HYPERLINK("https://www.leilaoonline.net/lote/detalhe/32053", " Calandra Piramidal, Marca: ZAMBONI")</f>
      </c>
      <c r="C15" s="4" t="inlineStr">
        <is>
          <t>Vendido</t>
        </is>
      </c>
      <c r="D15" s="4" t="inlineStr">
        <is>
          <t>2</t>
        </is>
      </c>
      <c r="E15" s="5" t="inlineStr">
        <is>
          <t>62.500,00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=HYPERLINK("https://www.leilaoonline.net/lote/detalhe/32044", "006")</f>
      </c>
      <c r="B16" s="4" t="s">
        <f>=HYPERLINK("https://www.leilaoonline.net/lote/detalhe/32044", " Máquina de compor viga, Marca: ZHOU XIANG , Mod.: PHJ 0820 , Pot.: 1000A.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=HYPERLINK("https://www.leilaoonline.net/lote/detalhe/32035", "007")</f>
      </c>
      <c r="B17" s="4" t="s">
        <f>=HYPERLINK("https://www.leilaoonline.net/lote/detalhe/32035", " Calandra de tubo, Marca: AMOB , Mod.: MAH-80/3 AC. Ano: 2008.")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=HYPERLINK("https://www.leilaoonline.net/lote/detalhe/32047", "008")</f>
      </c>
      <c r="B18" s="4" t="s">
        <f>=HYPERLINK("https://www.leilaoonline.net/lote/detalhe/32047", " Robô de corte a Plasma , Marca: Kaltenbach Int: KUKA, Mod.: KC 1201N/T13/m158G.")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=HYPERLINK("https://www.leilaoonline.net/lote/detalhe/32051", "009")</f>
      </c>
      <c r="B19" s="4" t="s">
        <f>=HYPERLINK("https://www.leilaoonline.net/lote/detalhe/32051", " Carrinhos de transportes, Marca: ZHOU XIANG , Mod.: YGJ-15 , Cap.: 15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=HYPERLINK("https://www.leilaoonline.net/lote/detalhe/32038", "010")</f>
      </c>
      <c r="B20" s="4" t="s">
        <f>=HYPERLINK("https://www.leilaoonline.net/lote/detalhe/32038", " Carrinhos de transportes, Marca: ZHOU XIANG , Mod.: YGJ-15 , Cap.: 15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=HYPERLINK("https://www.leilaoonline.net/lote/detalhe/32042", "011")</f>
      </c>
      <c r="B21" s="4" t="s">
        <f>=HYPERLINK("https://www.leilaoonline.net/lote/detalhe/32042", " Carrinhos de transportes, Marca: ZHOU XIANG , Mod.: YGJ-15 , Cap.: 15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=HYPERLINK("https://www.leilaoonline.net/lote/detalhe/32043", "012")</f>
      </c>
      <c r="B22" s="4" t="s">
        <f>=HYPERLINK("https://www.leilaoonline.net/lote/detalhe/32043", " Carrinhos de transportes, Marca: ZHOU XIANG , Mod.: YGJ-15 , Cap.: 15 ton")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=HYPERLINK("https://www.leilaoonline.net/lote/detalhe/32049", "013")</f>
      </c>
      <c r="B23" s="4" t="s">
        <f>=HYPERLINK("https://www.leilaoonline.net/lote/detalhe/32049", " Carrinhos de transportes, Marca: ZHOU XIANG , Mod.: YGJ-15 , Cap.: 15 ton")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=HYPERLINK("https://www.leilaoonline.net/lote/detalhe/32040", "014")</f>
      </c>
      <c r="B24" s="4" t="s">
        <f>=HYPERLINK("https://www.leilaoonline.net/lote/detalhe/32040", " Carrinhos de transportes, Marca: ZHOU XIANG , Mod.: YGJ-15 , Cap.: 15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=HYPERLINK("https://www.leilaoonline.net/lote/detalhe/32056", "015")</f>
      </c>
      <c r="B25" s="4" t="s">
        <f>=HYPERLINK("https://www.leilaoonline.net/lote/detalhe/32056", " Carrinhos de transportes, Marca: ZHOU XIANG , Mod.: YGJ-15 , Cap.: 15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=HYPERLINK("https://www.leilaoonline.net/lote/detalhe/32055", "016")</f>
      </c>
      <c r="B26" s="4" t="s">
        <f>=HYPERLINK("https://www.leilaoonline.net/lote/detalhe/32055", " Carrinhos de transportes, Marca: ZHOU XIANG , Mod.: YGJ-15 , Cap.: 15 ton")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=HYPERLINK("https://www.leilaoonline.net/lote/detalhe/32048", "017")</f>
      </c>
      <c r="B27" s="4" t="s">
        <f>=HYPERLINK("https://www.leilaoonline.net/lote/detalhe/32048", " Carrinhos de transportes, Marca: ZHOU XIANG , Mod.: YGJ-15 , Cap.: 15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=HYPERLINK("https://www.leilaoonline.net/lote/detalhe/32050", "018")</f>
      </c>
      <c r="B28" s="4" t="s">
        <f>=HYPERLINK("https://www.leilaoonline.net/lote/detalhe/32050", " Carrinhos de transportes, Marca: ZHOU XIANG , Mod.: YGJ-15 , Cap.: 15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=HYPERLINK("https://www.leilaoonline.net/lote/detalhe/32046", "019")</f>
      </c>
      <c r="B29" s="4" t="s">
        <f>=HYPERLINK("https://www.leilaoonline.net/lote/detalhe/32046", " Carrinhos de transportes, Marca: ZHOU XIANG , Mod.: YGJ-15 , Cap.: 15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=HYPERLINK("https://www.leilaoonline.net/lote/detalhe/32039", "020")</f>
      </c>
      <c r="B30" s="4" t="s">
        <f>=HYPERLINK("https://www.leilaoonline.net/lote/detalhe/32039", " Puncionadeira CNC, Marca: FIN CNC MACHINI , Mod.: PPD103B.")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=HYPERLINK("https://www.leilaoonline.net/lote/detalhe/32045", "021")</f>
      </c>
      <c r="B31" s="4" t="s">
        <f>=HYPERLINK("https://www.leilaoonline.net/lote/detalhe/32045", " Guilhotina Hidráulica, Marca: Pacific , Mod.: 750 RIO , Pot.: 40HP.")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=HYPERLINK("https://www.leilaoonline.net/lote/detalhe/32052", "022")</f>
      </c>
      <c r="B32" s="4" t="s">
        <f>=HYPERLINK("https://www.leilaoonline.net/lote/detalhe/32052", " Virador de Viga, Marca: Stierli-Bierg  , Mod.: ROT 600 , Cap.: 6000kg (2 pares)")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30.000,00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=HYPERLINK("https://www.leilaoonline.net/lote/detalhe/32054", "023")</f>
      </c>
      <c r="B33" s="4" t="s">
        <f>=HYPERLINK("https://www.leilaoonline.net/lote/detalhe/32054", " Virador de Viga, Marca: Stierli-Bierg  , Mod.: ROT 1000 , Cap.: 6000kg (3 pares)")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=HYPERLINK("https://www.leilaoonline.net/lote/detalhe/32057", "024")</f>
      </c>
      <c r="B34" s="4" t="s">
        <f>=HYPERLINK("https://www.leilaoonline.net/lote/detalhe/32057", " Virador de Viga, Marca: Stierli-Bierg  , Mod.: ROT 1500 , Cap.: 6000kg (2 pares)")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=HYPERLINK("https://www.leilaoonline.net/lote/detalhe/32061", "025")</f>
      </c>
      <c r="B35" s="4" t="s">
        <f>=HYPERLINK("https://www.leilaoonline.net/lote/detalhe/32061", " Máq. Compor Perfil, Marca: ZHOU XIANG , Mod.: HZJ1020.")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=HYPERLINK("https://www.leilaoonline.net/lote/detalhe/32058", "026")</f>
      </c>
      <c r="B36" s="4" t="s">
        <f>=HYPERLINK("https://www.leilaoonline.net/lote/detalhe/32058", " Calandra de tubo, Marca: AMOB , Mod.: MAH-250/3.")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=HYPERLINK("https://www.leilaoonline.net/lote/detalhe/32060", "027")</f>
      </c>
      <c r="B37" s="4" t="s">
        <f>=HYPERLINK("https://www.leilaoonline.net/lote/detalhe/32060", " Posicionador de solda 60°, Marca: ZHOU XIANG , Mod.: FZ-20 , Cap.: 15 ton. (2 pares) -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=HYPERLINK("https://www.leilaoonline.net/lote/detalhe/32059", "028")</f>
      </c>
      <c r="B38" s="4" t="s">
        <f>=HYPERLINK("https://www.leilaoonline.net/lote/detalhe/32059", " LOTE COM: 22 Mesas de rolos, Marca: ZHOU XIANG.")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=HYPERLINK("https://www.leilaoonline.net/lote/detalhe/32063", "030")</f>
      </c>
      <c r="B39" s="4" t="s">
        <f>=HYPERLINK("https://www.leilaoonline.net/lote/detalhe/32063", " Curvadora de perfil, Marca: Stierli-Bierg  , Mod.: 1200 NC , Pot.: 1200KN.")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=HYPERLINK("https://www.leilaoonline.net/lote/detalhe/32065", "031")</f>
      </c>
      <c r="B40" s="4" t="s">
        <f>=HYPERLINK("https://www.leilaoonline.net/lote/detalhe/32065", "  Furadeira com base magnética, Marca: CAYKEN , Mod.: KCY 85/3WD , Pot.: 2280W.")</f>
      </c>
      <c r="C40" s="4" t="inlineStr">
        <is>
          <t>Vendido</t>
        </is>
      </c>
      <c r="D40" s="4" t="inlineStr">
        <is>
          <t>10</t>
        </is>
      </c>
      <c r="E40" s="5" t="inlineStr">
        <is>
          <t>4.000,00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=HYPERLINK("https://www.leilaoonline.net/lote/detalhe/32064", "032")</f>
      </c>
      <c r="B41" s="4" t="s">
        <f>=HYPERLINK("https://www.leilaoonline.net/lote/detalhe/32064", "  Furadeira com base magnética, Marca: CAYKEN , Mod.: KCY 85/3WD , Pot.: 2280W.")</f>
      </c>
      <c r="C41" s="4" t="inlineStr">
        <is>
          <t>Vendido</t>
        </is>
      </c>
      <c r="D41" s="4" t="inlineStr">
        <is>
          <t>6</t>
        </is>
      </c>
      <c r="E41" s="5" t="inlineStr">
        <is>
          <t>4.000,00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=HYPERLINK("https://www.leilaoonline.net/lote/detalhe/32067", "033")</f>
      </c>
      <c r="B42" s="4" t="s">
        <f>=HYPERLINK("https://www.leilaoonline.net/lote/detalhe/32067", " Chanfradeira Marca: ARC Angle CHAMFER , Mod.: MR0R300B , Pot.: 550W; (SEM USO)")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=HYPERLINK("https://www.leilaoonline.net/lote/detalhe/32068", "034")</f>
      </c>
      <c r="B43" s="4" t="s">
        <f>=HYPERLINK("https://www.leilaoonline.net/lote/detalhe/32068", " Chanfradeira Marca: ARC Angle CHAMFER , Mod.: MR0R300B , Pot.: 550W; (SEM USO)")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=HYPERLINK("https://www.leilaoonline.net/lote/detalhe/32062", "035")</f>
      </c>
      <c r="B44" s="4" t="s">
        <f>=HYPERLINK("https://www.leilaoonline.net/lote/detalhe/32062", " Chanfradeira Marca: ARC Angle CHAMFER , Mod.: MR0R300B , Pot.: 550W; (SEM USO)")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=HYPERLINK("https://www.leilaoonline.net/lote/detalhe/32069", "036")</f>
      </c>
      <c r="B45" s="4" t="s">
        <f>=HYPERLINK("https://www.leilaoonline.net/lote/detalhe/32069", " Chanfradeira Marca: ARC Angle CHAMFER , Mod.: R 200 , Pot.: 250W; (SEM USO)")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=HYPERLINK("https://www.leilaoonline.net/lote/detalhe/32072", "037")</f>
      </c>
      <c r="B46" s="4" t="s">
        <f>=HYPERLINK("https://www.leilaoonline.net/lote/detalhe/32072", " Chanfradeira Marca: ARC Angle CHAMFER , Mod.: R 200 , Pot.: 250W; (SEM USO)")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=HYPERLINK("https://www.leilaoonline.net/lote/detalhe/32071", "038")</f>
      </c>
      <c r="B47" s="4" t="s">
        <f>=HYPERLINK("https://www.leilaoonline.net/lote/detalhe/32071", " Chanfradeira Marca: ARC Angle CHAMFER , Mod.: R 200 , Pot.: 250W; (SEM USO)")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=HYPERLINK("https://www.leilaoonline.net/lote/detalhe/32070", "039")</f>
      </c>
      <c r="B48" s="4" t="s">
        <f>=HYPERLINK("https://www.leilaoonline.net/lote/detalhe/32070", " Chanfradeira Marca: MR CHAMFER , Pot.: 620W.")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=HYPERLINK("https://www.leilaoonline.net/lote/detalhe/32074", "040")</f>
      </c>
      <c r="B49" s="4" t="s">
        <f>=HYPERLINK("https://www.leilaoonline.net/lote/detalhe/32074", " Chanfradeira Marca: MR CHAMFER , Pot.: 620W.")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=HYPERLINK("https://www.leilaoonline.net/lote/detalhe/32073", "041")</f>
      </c>
      <c r="B50" s="4" t="s">
        <f>=HYPERLINK("https://www.leilaoonline.net/lote/detalhe/32073", " Chanfradeira Marca: MR CHAMFER , Pot.: 620W.")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=HYPERLINK("https://www.leilaoonline.net/lote/detalhe/32076", "042")</f>
      </c>
      <c r="B51" s="4" t="s">
        <f>=HYPERLINK("https://www.leilaoonline.net/lote/detalhe/32076", " Chanfradeira Marca: MR CHAMFER , Pot.: 620W.")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=HYPERLINK("https://www.leilaoonline.net/lote/detalhe/32075", "043")</f>
      </c>
      <c r="B52" s="4" t="s">
        <f>=HYPERLINK("https://www.leilaoonline.net/lote/detalhe/32075", " Chanfradeira Marca: MR CHAMFER , Pot.: 620W.")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=HYPERLINK("https://www.leilaoonline.net/lote/detalhe/32077", "044")</f>
      </c>
      <c r="B53" s="4" t="s">
        <f>=HYPERLINK("https://www.leilaoonline.net/lote/detalhe/32077", " Chanfradeira Marca: MR CHAMFER , Pot.: 620W.")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=HYPERLINK("https://www.leilaoonline.net/lote/detalhe/32078", "045")</f>
      </c>
      <c r="B54" s="4" t="s">
        <f>=HYPERLINK("https://www.leilaoonline.net/lote/detalhe/32078", " Chanfradeira Marca: MR CHAMFER , Pot.: 620W.")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=HYPERLINK("https://www.leilaoonline.net/lote/detalhe/32079", "046")</f>
      </c>
      <c r="B55" s="4" t="s">
        <f>=HYPERLINK("https://www.leilaoonline.net/lote/detalhe/32079", " Chanfradeira Marca: MR CHAMFER , Pot.: 620W.")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=HYPERLINK("https://www.leilaoonline.net/lote/detalhe/32080", "047")</f>
      </c>
      <c r="B56" s="4" t="s">
        <f>=HYPERLINK("https://www.leilaoonline.net/lote/detalhe/32080", " Chanfradeira Marca: MR CHAMFER , Pot.: 620W.")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=HYPERLINK("https://www.leilaoonline.net/lote/detalhe/32081", "048")</f>
      </c>
      <c r="B57" s="4" t="s">
        <f>=HYPERLINK("https://www.leilaoonline.net/lote/detalhe/32081", " Chanfradeira Marca: MR CHAMFER , Pot.: 620W.")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=HYPERLINK("https://www.leilaoonline.net/lote/detalhe/32082", "049")</f>
      </c>
      <c r="B58" s="4" t="s">
        <f>=HYPERLINK("https://www.leilaoonline.net/lote/detalhe/32082", " Chanfradeira Marca: MR CHAMFER , Pot.: 620W.")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=HYPERLINK("https://www.leilaoonline.net/lote/detalhe/32083", "050")</f>
      </c>
      <c r="B59" s="4" t="s">
        <f>=HYPERLINK("https://www.leilaoonline.net/lote/detalhe/32083", " Chanfradeira Marca: MR CHAMFER , Pot.: 620W.")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=HYPERLINK("https://www.leilaoonline.net/lote/detalhe/32084", "051")</f>
      </c>
      <c r="B60" s="4" t="s">
        <f>=HYPERLINK("https://www.leilaoonline.net/lote/detalhe/32084", " Chanfradeira Marca: MR CHAMFER , Pot.: 620W.")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=HYPERLINK("https://www.leilaoonline.net/lote/detalhe/32085", "052")</f>
      </c>
      <c r="B61" s="4" t="s">
        <f>=HYPERLINK("https://www.leilaoonline.net/lote/detalhe/32085", " Chanfradeira Marca: MR CHAMFER , Pot.: 620W.")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=HYPERLINK("https://www.leilaoonline.net/lote/detalhe/32103", "053")</f>
      </c>
      <c r="B62" s="4" t="s">
        <f>=HYPERLINK("https://www.leilaoonline.net/lote/detalhe/32103", " Furadeira de piso, Marca: Diamond Core Drill , Mod.: Z1Z-CF02-255 , Pot.: 2600W. (SEM USO)")</f>
      </c>
      <c r="C62" s="4" t="inlineStr">
        <is>
          <t>Venda condicional</t>
        </is>
      </c>
      <c r="D62" s="4" t="inlineStr">
        <is>
          <t>21</t>
        </is>
      </c>
      <c r="E62" s="5" t="inlineStr">
        <is>
          <t>1.350,00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=HYPERLINK("https://www.leilaoonline.net/lote/detalhe/32101", "054")</f>
      </c>
      <c r="B63" s="4" t="s">
        <f>=HYPERLINK("https://www.leilaoonline.net/lote/detalhe/32101", " Furadeira de piso, Marca: Diamond Core Drill , Mod.: Z1Z-CF02-255 , Pot.: 2600W. (SEM USO)")</f>
      </c>
      <c r="C63" s="4" t="inlineStr">
        <is>
          <t>Venda condicional</t>
        </is>
      </c>
      <c r="D63" s="4" t="inlineStr">
        <is>
          <t>18</t>
        </is>
      </c>
      <c r="E63" s="5" t="inlineStr">
        <is>
          <t>1.350,00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=HYPERLINK("https://www.leilaoonline.net/lote/detalhe/32091", "055")</f>
      </c>
      <c r="B64" s="4" t="s">
        <f>=HYPERLINK("https://www.leilaoonline.net/lote/detalhe/32091", " Furadeira de piso, Marca: Diamond Core Drill , Mod.: Z1Z-CF02-255 , Pot.: 2600W. (SEM USO)")</f>
      </c>
      <c r="C64" s="4" t="inlineStr">
        <is>
          <t>Não vendido</t>
        </is>
      </c>
      <c r="D64" s="4" t="inlineStr">
        <is>
          <t>20</t>
        </is>
      </c>
      <c r="E64" s="5" t="inlineStr">
        <is>
          <t>1.500,00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=HYPERLINK("https://www.leilaoonline.net/lote/detalhe/32090", "056")</f>
      </c>
      <c r="B65" s="4" t="s">
        <f>=HYPERLINK("https://www.leilaoonline.net/lote/detalhe/32090", "  Furadeira para concreto, Marca: Diamond Core Drill , Mod.: Z1Z-CF05-80 , Pot.: 1500W.( SEM USO)")</f>
      </c>
      <c r="C65" s="4" t="inlineStr">
        <is>
          <t>Venda condicional</t>
        </is>
      </c>
      <c r="D65" s="4" t="inlineStr">
        <is>
          <t>2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=HYPERLINK("https://www.leilaoonline.net/lote/detalhe/32095", "057")</f>
      </c>
      <c r="B66" s="4" t="s">
        <f>=HYPERLINK("https://www.leilaoonline.net/lote/detalhe/32095", "  Furadeira para concreto, Marca: Diamond Core Drill , Mod.: Z1Z-CF05-80 , Pot.: 1500W.( SEM USO)")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=HYPERLINK("https://www.leilaoonline.net/lote/detalhe/32096", "058")</f>
      </c>
      <c r="B67" s="4" t="s">
        <f>=HYPERLINK("https://www.leilaoonline.net/lote/detalhe/32096", "  Furadeira para concreto, Marca: Diamond Core Drill , Mod.: Z1Z-CF05-80 , Pot.: 1500W.( SEM USO)")</f>
      </c>
      <c r="C67" s="4" t="inlineStr">
        <is>
          <t>Venda condicional</t>
        </is>
      </c>
      <c r="D67" s="4" t="inlineStr">
        <is>
          <t>3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=HYPERLINK("https://www.leilaoonline.net/lote/detalhe/32092", "059")</f>
      </c>
      <c r="B68" s="4" t="s">
        <f>=HYPERLINK("https://www.leilaoonline.net/lote/detalhe/32092", "  Furadeira para concreto, Marca: Diamond Core Drill , Mod.: Z1Z-CF05-80 , Pot.: 1500W.( SEM USO)")</f>
      </c>
      <c r="C68" s="4" t="inlineStr">
        <is>
          <t>Venda condicional</t>
        </is>
      </c>
      <c r="D68" s="4" t="inlineStr">
        <is>
          <t>4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=HYPERLINK("https://www.leilaoonline.net/lote/detalhe/32086", "060")</f>
      </c>
      <c r="B69" s="4" t="s">
        <f>=HYPERLINK("https://www.leilaoonline.net/lote/detalhe/32086", "  Furadeira para concreto, Marca: Diamond Core Drill , Mod.: Z1Z-CF05-80 , Pot.: 1500W.( SEM USO)")</f>
      </c>
      <c r="C69" s="4" t="inlineStr">
        <is>
          <t>Venda condicional</t>
        </is>
      </c>
      <c r="D69" s="4" t="inlineStr">
        <is>
          <t>2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=HYPERLINK("https://www.leilaoonline.net/lote/detalhe/32098", "061")</f>
      </c>
      <c r="B70" s="4" t="s">
        <f>=HYPERLINK("https://www.leilaoonline.net/lote/detalhe/32098", "  Furadeira para concreto, Marca: Diamond Core Drill , Mod.: Z1Z-CF05-80 , Pot.: 1500W.( SEM USO)")</f>
      </c>
      <c r="C70" s="4" t="inlineStr">
        <is>
          <t>Venda condicional</t>
        </is>
      </c>
      <c r="D70" s="4" t="inlineStr">
        <is>
          <t>2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=HYPERLINK("https://www.leilaoonline.net/lote/detalhe/32089", "062")</f>
      </c>
      <c r="B71" s="4" t="s">
        <f>=HYPERLINK("https://www.leilaoonline.net/lote/detalhe/32089", "  Furadeira para concreto, Marca: Diamond Core Drill , Mod.: Z1Z-CF05-80 , Pot.: 1500W.( SEM USO)")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=HYPERLINK("https://www.leilaoonline.net/lote/detalhe/32087", "063")</f>
      </c>
      <c r="B72" s="4" t="s">
        <f>=HYPERLINK("https://www.leilaoonline.net/lote/detalhe/32087", "  Furadeira para concreto, Marca: Diamond Core Drill , Mod.: Z1Z-CF05-80 , Pot.: 1500W.( SEM USO)")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=HYPERLINK("https://www.leilaoonline.net/lote/detalhe/32088", "064")</f>
      </c>
      <c r="B73" s="4" t="s">
        <f>=HYPERLINK("https://www.leilaoonline.net/lote/detalhe/32088", "  Furadeira para concreto, Marca: Diamond Core Drill , Mod.: Z1Z-CF05-80 , Pot.: 1500W.( SEM USO)")</f>
      </c>
      <c r="C73" s="4" t="inlineStr">
        <is>
          <t>Venda condicional</t>
        </is>
      </c>
      <c r="D73" s="4" t="inlineStr">
        <is>
          <t>3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=HYPERLINK("https://www.leilaoonline.net/lote/detalhe/32102", "065")</f>
      </c>
      <c r="B74" s="4" t="s">
        <f>=HYPERLINK("https://www.leilaoonline.net/lote/detalhe/32102", "  Furadeira para concreto, Marca: Diamond Core Drill , Mod.: Z1Z-CF05-80 , Pot.: 1500W.( SEM USO)")</f>
      </c>
      <c r="C74" s="4" t="inlineStr">
        <is>
          <t>Venda condicional</t>
        </is>
      </c>
      <c r="D74" s="4" t="inlineStr">
        <is>
          <t>3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=HYPERLINK("https://www.leilaoonline.net/lote/detalhe/32099", "066")</f>
      </c>
      <c r="B75" s="4" t="s">
        <f>=HYPERLINK("https://www.leilaoonline.net/lote/detalhe/32099", "  Furadeira para concreto, Marca: Diamond Core Drill , Mod.: Z1Z-CF05-80 , Pot.: 1500W.( SEM USO)")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=HYPERLINK("https://www.leilaoonline.net/lote/detalhe/32100", "067")</f>
      </c>
      <c r="B76" s="4" t="s">
        <f>=HYPERLINK("https://www.leilaoonline.net/lote/detalhe/32100", "  Furadeira para concreto, Marca: Diamond Core Drill , Mod.: Z1Z-CF05-80 , Pot.: 1500W.( SEM USO)")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=HYPERLINK("https://www.leilaoonline.net/lote/detalhe/32104", "068")</f>
      </c>
      <c r="B77" s="4" t="s">
        <f>=HYPERLINK("https://www.leilaoonline.net/lote/detalhe/32104", "  Furadeira para concreto, Marca: Diamond Core Drill , Mod.: Z1Z-CF05-80 , Pot.: 1500W.( SEM USO)")</f>
      </c>
      <c r="C77" s="4" t="inlineStr">
        <is>
          <t>Venda condicional</t>
        </is>
      </c>
      <c r="D77" s="4" t="inlineStr">
        <is>
          <t>2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=HYPERLINK("https://www.leilaoonline.net/lote/detalhe/32094", "069")</f>
      </c>
      <c r="B78" s="4" t="s">
        <f>=HYPERLINK("https://www.leilaoonline.net/lote/detalhe/32094", "  Furadeira para concreto, Marca: Diamond Core Drill , Mod.: Z1Z-CF05-80 , Pot.: 1500W.( SEM USO)")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=HYPERLINK("https://www.leilaoonline.net/lote/detalhe/32097", "070")</f>
      </c>
      <c r="B79" s="4" t="s">
        <f>=HYPERLINK("https://www.leilaoonline.net/lote/detalhe/32097", "  Furadeira para concreto, Marca: Diamond Core Drill , Mod.: Z1Z-CF05-80 , Pot.: 1500W.( SEM USO)")</f>
      </c>
      <c r="C79" s="4" t="inlineStr">
        <is>
          <t>Venda condicional</t>
        </is>
      </c>
      <c r="D79" s="4" t="inlineStr">
        <is>
          <t>3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=HYPERLINK("https://www.leilaoonline.net/lote/detalhe/32093", "071")</f>
      </c>
      <c r="B80" s="4" t="s">
        <f>=HYPERLINK("https://www.leilaoonline.net/lote/detalhe/32093", "  Furadeira para concreto, Marca: Diamond Core Drill , Mod.: Z1Z-CF05-80 , Pot.: 1500W.( SEM USO)")</f>
      </c>
      <c r="C80" s="4" t="inlineStr">
        <is>
          <t>Venda condicional</t>
        </is>
      </c>
      <c r="D80" s="4" t="inlineStr">
        <is>
          <t>3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=HYPERLINK("https://www.leilaoonline.net/lote/detalhe/32105", "072")</f>
      </c>
      <c r="B81" s="4" t="s">
        <f>=HYPERLINK("https://www.leilaoonline.net/lote/detalhe/32105", "  Furadeira para concreto, Marca: Diamond Core Drill , Mod.: Z1Z-CF05-80 , Pot.: 1500W.( SEM USO)")</f>
      </c>
      <c r="C81" s="4" t="inlineStr">
        <is>
          <t>Venda condicional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=HYPERLINK("https://www.leilaoonline.net/lote/detalhe/32107", "073")</f>
      </c>
      <c r="B82" s="4" t="s">
        <f>=HYPERLINK("https://www.leilaoonline.net/lote/detalhe/32107", "  Furadeira para concreto, Marca: Diamond Core Drill , Mod.: Z1Z-CF05-80 , Pot.: 1500W.( SEM USO)")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=HYPERLINK("https://www.leilaoonline.net/lote/detalhe/32108", "074")</f>
      </c>
      <c r="B83" s="4" t="s">
        <f>=HYPERLINK("https://www.leilaoonline.net/lote/detalhe/32108", "  Furadeira para concreto, Marca: Diamond Core Drill , Mod.: Z1Z-CF05-80 , Pot.: 1500W.( SEM USO)")</f>
      </c>
      <c r="C83" s="4" t="inlineStr">
        <is>
          <t>Venda condicional</t>
        </is>
      </c>
      <c r="D83" s="4" t="inlineStr">
        <is>
          <t>3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=HYPERLINK("https://www.leilaoonline.net/lote/detalhe/32109", "075")</f>
      </c>
      <c r="B84" s="4" t="s">
        <f>=HYPERLINK("https://www.leilaoonline.net/lote/detalhe/32109", "  Furadeira para concreto, Marca: Diamond Core Drill , Mod.: Z1Z-CF05-80 , Pot.: 1500W.( SEM USO)")</f>
      </c>
      <c r="C84" s="4" t="inlineStr">
        <is>
          <t>Venda condicional</t>
        </is>
      </c>
      <c r="D84" s="4" t="inlineStr">
        <is>
          <t>4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=HYPERLINK("https://www.leilaoonline.net/lote/detalhe/32110", "076")</f>
      </c>
      <c r="B85" s="4" t="s">
        <f>=HYPERLINK("https://www.leilaoonline.net/lote/detalhe/32110", " Afiador de Brocas, Marca: Spiramax , Mod.: ABH-8 , Pot.: 3/4cv.")</f>
      </c>
      <c r="C85" s="4" t="inlineStr">
        <is>
          <t>Venda condicional</t>
        </is>
      </c>
      <c r="D85" s="4" t="inlineStr">
        <is>
          <t>4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=HYPERLINK("https://www.leilaoonline.net/lote/detalhe/32111", "077")</f>
      </c>
      <c r="B86" s="4" t="s">
        <f>=HYPERLINK("https://www.leilaoonline.net/lote/detalhe/32111", " Rosqueadeira, Marca: FEMESTAL , Mod.: 5436.")</f>
      </c>
      <c r="C86" s="4" t="inlineStr">
        <is>
          <t>Venda condicional</t>
        </is>
      </c>
      <c r="D86" s="4" t="inlineStr">
        <is>
          <t>3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=HYPERLINK("https://www.leilaoonline.net/lote/detalhe/32113", "079")</f>
      </c>
      <c r="B87" s="4" t="s">
        <f>=HYPERLINK("https://www.leilaoonline.net/lote/detalhe/32113", " Carrinho de Solda, Marca: Nantong zhenkang , Mod.: 120SN10-CQ")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=HYPERLINK("https://www.leilaoonline.net/lote/detalhe/32114", "080")</f>
      </c>
      <c r="B88" s="4" t="s">
        <f>=HYPERLINK("https://www.leilaoonline.net/lote/detalhe/32114", " Carrinho de Solda, Marca: Nantong zhenkang , Mod.: 120SN10-CQ")</f>
      </c>
      <c r="C88" s="4" t="inlineStr">
        <is>
          <t>Venda condicional</t>
        </is>
      </c>
      <c r="D88" s="4" t="inlineStr">
        <is>
          <t>3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=HYPERLINK("https://www.leilaoonline.net/lote/detalhe/32115", "081")</f>
      </c>
      <c r="B89" s="4" t="s">
        <f>=HYPERLINK("https://www.leilaoonline.net/lote/detalhe/32115", " Carrinho de Solda, Marca: Nantong zhenkang , Mod.: 120SN10-CQ")</f>
      </c>
      <c r="C89" s="4" t="inlineStr">
        <is>
          <t>Venda condicional</t>
        </is>
      </c>
      <c r="D89" s="4" t="inlineStr">
        <is>
          <t>7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=HYPERLINK("https://www.leilaoonline.net/lote/detalhe/32116", "082")</f>
      </c>
      <c r="B90" s="4" t="s">
        <f>=HYPERLINK("https://www.leilaoonline.net/lote/detalhe/32116", " Plataforma de alumínio, Marca: WUXI HAUKE MACHINE , Mod.: ZLP 300 , Pot.: 2280W , Cap.: 300kg.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=HYPERLINK("https://www.leilaoonline.net/lote/detalhe/32117", "083")</f>
      </c>
      <c r="B91" s="4" t="s">
        <f>=HYPERLINK("https://www.leilaoonline.net/lote/detalhe/32117", " Plataforma de alumínio, Marca: WUXI HAUKE MACHINE , Mod.: ZLP 300 , Pot.: 2280W , Cap.: 300kg.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=HYPERLINK("https://www.leilaoonline.net/lote/detalhe/32118", "084")</f>
      </c>
      <c r="B92" s="4" t="s">
        <f>=HYPERLINK("https://www.leilaoonline.net/lote/detalhe/32118", " Plataforma de alumínio, Marca: WUXI HAUKE MACHINE , Mod.: ZLP 300 , Pot.: 2280W , Cap.: 300kg.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=HYPERLINK("https://www.leilaoonline.net/lote/detalhe/32120", "085")</f>
      </c>
      <c r="B93" s="4" t="s">
        <f>=HYPERLINK("https://www.leilaoonline.net/lote/detalhe/32120", " Plataforma de alumínio, Marca: WUXI HAUKE MACHINE , Mod.: ZLP 300 , Pot.: 2280W , Cap.: 300kg.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=HYPERLINK("https://www.leilaoonline.net/lote/detalhe/32119", "086")</f>
      </c>
      <c r="B94" s="4" t="s">
        <f>=HYPERLINK("https://www.leilaoonline.net/lote/detalhe/32119", " Plataforma de alumínio, Marca: WUXI HAUKE MACHINE , Mod.: ZLP 300 , Pot.: 2280W , Cap.: 300kg.")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=HYPERLINK("https://www.leilaoonline.net/lote/detalhe/32121", "087")</f>
      </c>
      <c r="B95" s="4" t="s">
        <f>=HYPERLINK("https://www.leilaoonline.net/lote/detalhe/32121", " Plataforma de alumínio, Marca: WUXI HAUKE MACHINE , Mod.: ZLP 300 , Pot.: 2280W , Cap.: 300kg.")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=HYPERLINK("https://www.leilaoonline.net/lote/detalhe/32122", "088")</f>
      </c>
      <c r="B96" s="4" t="s">
        <f>=HYPERLINK("https://www.leilaoonline.net/lote/detalhe/32122", " Plataforma de alumínio, Marca: WUXI HAUKE MACHINE , Mod.: ZLP 300 , Pot.: 2280W , Cap.: 300kg.")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=HYPERLINK("https://www.leilaoonline.net/lote/detalhe/32106", "089")</f>
      </c>
      <c r="B97" s="4" t="s">
        <f>=HYPERLINK("https://www.leilaoonline.net/lote/detalhe/32106", " Plataforma de alumínio, Marca: WUXI HAUKE MACHINE , Mod.: ZLP 300 , Pot.: 2280W , Cap.: 300kg.")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=HYPERLINK("https://www.leilaoonline.net/lote/detalhe/32124", "090")</f>
      </c>
      <c r="B98" s="4" t="s">
        <f>=HYPERLINK("https://www.leilaoonline.net/lote/detalhe/32124", " Virador hidráulico de solda, Marca: ZHOU XIANG , Mod.: YFZ-20 , Cap.: 15 ton.(1 par)-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=HYPERLINK("https://www.leilaoonline.net/lote/detalhe/32127", "091")</f>
      </c>
      <c r="B99" s="4" t="s">
        <f>=HYPERLINK("https://www.leilaoonline.net/lote/detalhe/32127", " Lote com: Apróx. 2.782,08kg de CANTONEIRAS DIVERSAS.(AÇO CARBONO) - Conforme relação (NC:38325A e 38955A)")</f>
      </c>
      <c r="C99" s="4" t="inlineStr">
        <is>
          <t>Venda condicional</t>
        </is>
      </c>
      <c r="D99" s="4" t="inlineStr">
        <is>
          <t>33</t>
        </is>
      </c>
      <c r="E99" s="5" t="inlineStr">
        <is>
          <t>4.500,00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=HYPERLINK("https://www.leilaoonline.net/lote/detalhe/32128", "092")</f>
      </c>
      <c r="B100" s="4" t="s">
        <f>=HYPERLINK("https://www.leilaoonline.net/lote/detalhe/32128", " Lote com:  Apróx. 2.361,96 de CANTONEIRAS DIVERSAS (AÇO CARBONO)- Conforme relação (NC: 38686A e 38831B)")</f>
      </c>
      <c r="C100" s="4" t="inlineStr">
        <is>
          <t>Não vendido</t>
        </is>
      </c>
      <c r="D100" s="4" t="inlineStr">
        <is>
          <t>45</t>
        </is>
      </c>
      <c r="E100" s="5" t="inlineStr">
        <is>
          <t>4.700,00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=HYPERLINK("https://www.leilaoonline.net/lote/detalhe/32129", "093")</f>
      </c>
      <c r="B101" s="4" t="s">
        <f>=HYPERLINK("https://www.leilaoonline.net/lote/detalhe/32129", " Lote com:  Apróx: 707,46kg de CANTONEIRAS DIVERSAS (AÇO CARBONO) - Conforme relação - (NC: 27497A, 34480,38684A)")</f>
      </c>
      <c r="C101" s="4" t="inlineStr">
        <is>
          <t>Não vendido</t>
        </is>
      </c>
      <c r="D101" s="4" t="inlineStr">
        <is>
          <t>13</t>
        </is>
      </c>
      <c r="E101" s="5" t="inlineStr">
        <is>
          <t>1.300,00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=HYPERLINK("https://www.leilaoonline.net/lote/detalhe/32130", "094")</f>
      </c>
      <c r="B102" s="4" t="s">
        <f>=HYPERLINK("https://www.leilaoonline.net/lote/detalhe/32130", " Lote com: Apróx. 2.718.66kg de CANTONEIRAS DIVERSAS (AÇO CARBONO) - Conforme relação - (NC:38811,38811A,38833,37112A)")</f>
      </c>
      <c r="C102" s="4" t="inlineStr">
        <is>
          <t>Vendido</t>
        </is>
      </c>
      <c r="D102" s="4" t="inlineStr">
        <is>
          <t>36</t>
        </is>
      </c>
      <c r="E102" s="5" t="inlineStr">
        <is>
          <t>6.800,00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=HYPERLINK("https://www.leilaoonline.net/lote/detalhe/32131", "095")</f>
      </c>
      <c r="B103" s="4" t="s">
        <f>=HYPERLINK("https://www.leilaoonline.net/lote/detalhe/32131", " Lote com; Apróx. 6,710.04kg de CANTONEIRAS Diversas (AÇO CARBONO) - Conforme relação - (NC: 38208A)")</f>
      </c>
      <c r="C103" s="4" t="inlineStr">
        <is>
          <t>Venda condicional</t>
        </is>
      </c>
      <c r="D103" s="4" t="inlineStr">
        <is>
          <t>111</t>
        </is>
      </c>
      <c r="E103" s="5" t="inlineStr">
        <is>
          <t>11.910,00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=HYPERLINK("https://www.leilaoonline.net/lote/detalhe/32132", "096")</f>
      </c>
      <c r="B104" s="4" t="s">
        <f>=HYPERLINK("https://www.leilaoonline.net/lote/detalhe/32132", " Lote com: Apróx. 5.118,12kg de CANTONEIRAS DIVERSAS (AÇO CARBONO) Conforme relação - (NC:38473,38474A,38687,37654C)")</f>
      </c>
      <c r="C104" s="4" t="inlineStr">
        <is>
          <t>Venda condicional</t>
        </is>
      </c>
      <c r="D104" s="4" t="inlineStr">
        <is>
          <t>90</t>
        </is>
      </c>
      <c r="E104" s="5" t="inlineStr">
        <is>
          <t>9.520,00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=HYPERLINK("https://www.leilaoonline.net/lote/detalhe/32133", "097")</f>
      </c>
      <c r="B105" s="4" t="s">
        <f>=HYPERLINK("https://www.leilaoonline.net/lote/detalhe/32133", " Lote com: Apróx: 653,40kg de CANTONEIRAS DIVERSAS (AÇO CARBONO) - Conforme relação - (NC: 37113A,38829)")</f>
      </c>
      <c r="C105" s="4" t="inlineStr">
        <is>
          <t>Vendido</t>
        </is>
      </c>
      <c r="D105" s="4" t="inlineStr">
        <is>
          <t>14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=HYPERLINK("https://www.leilaoonline.net/lote/detalhe/32135", "098")</f>
      </c>
      <c r="B106" s="4" t="s">
        <f>=HYPERLINK("https://www.leilaoonline.net/lote/detalhe/32135", " Lote com: Apróx. 9.026,40kg.de CANTONEIRAS DIVERSAS (AÇO CARBONO)- Conforme relação - (NC:38281A,24499G,34684A)")</f>
      </c>
      <c r="C106" s="4" t="inlineStr">
        <is>
          <t>Venda condicional</t>
        </is>
      </c>
      <c r="D106" s="4" t="inlineStr">
        <is>
          <t>75</t>
        </is>
      </c>
      <c r="E106" s="5" t="inlineStr">
        <is>
          <t>14.800,00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=HYPERLINK("https://www.leilaoonline.net/lote/detalhe/32134", "099")</f>
      </c>
      <c r="B107" s="4" t="s">
        <f>=HYPERLINK("https://www.leilaoonline.net/lote/detalhe/32134", " Lote com: Apróx. 6.282kg de CANTONEIRAS DIVERSAS (AÇO CARBONO) - Conforme relação - (NC:34685A,34944A)")</f>
      </c>
      <c r="C107" s="4" t="inlineStr">
        <is>
          <t>Venda condicional</t>
        </is>
      </c>
      <c r="D107" s="4" t="inlineStr">
        <is>
          <t>24</t>
        </is>
      </c>
      <c r="E107" s="5" t="inlineStr">
        <is>
          <t>9.900,00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=HYPERLINK("https://www.leilaoonline.net/lote/detalhe/32136", "100")</f>
      </c>
      <c r="B108" s="4" t="s">
        <f>=HYPERLINK("https://www.leilaoonline.net/lote/detalhe/32136", " Lote com: Apróx. 1.017,45kg de TUBOS REDONDOS DIVERSOS (AÇO CARBONO) - conforme relação. ( NC:38526B,37591,35434A,34682,36075A,25811A)")</f>
      </c>
      <c r="C108" s="4" t="inlineStr">
        <is>
          <t>Vendido</t>
        </is>
      </c>
      <c r="D108" s="4" t="inlineStr">
        <is>
          <t>16</t>
        </is>
      </c>
      <c r="E108" s="5" t="inlineStr">
        <is>
          <t>2.600,00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=HYPERLINK("https://www.leilaoonline.net/lote/detalhe/32138", "101")</f>
      </c>
      <c r="B109" s="4" t="s">
        <f>=HYPERLINK("https://www.leilaoonline.net/lote/detalhe/32138", " Lote com: Apróx. 2.481,13kg de TUBOS REDONDOS DIVERSOS - (AÇO CARBONO) conforme relação. ( NC:25623,37694A,37652A)")</f>
      </c>
      <c r="C109" s="4" t="inlineStr">
        <is>
          <t>Venda condicional</t>
        </is>
      </c>
      <c r="D109" s="4" t="inlineStr">
        <is>
          <t>40</t>
        </is>
      </c>
      <c r="E109" s="5" t="inlineStr">
        <is>
          <t>4.200,00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=HYPERLINK("https://www.leilaoonline.net/lote/detalhe/32137", "102")</f>
      </c>
      <c r="B110" s="4" t="s">
        <f>=HYPERLINK("https://www.leilaoonline.net/lote/detalhe/32137", " Lote com: 1.712.57kg de TUBOS REDONDOS DIVERSOS (AÇO CARBONO) - conforme relação. ( NC: 33572,23625A)")</f>
      </c>
      <c r="C110" s="4" t="inlineStr">
        <is>
          <t>Venda condicional</t>
        </is>
      </c>
      <c r="D110" s="4" t="inlineStr">
        <is>
          <t>26</t>
        </is>
      </c>
      <c r="E110" s="5" t="inlineStr">
        <is>
          <t>2.810,00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=HYPERLINK("https://www.leilaoonline.net/lote/detalhe/32126", "103")</f>
      </c>
      <c r="B111" s="4" t="s">
        <f>=HYPERLINK("https://www.leilaoonline.net/lote/detalhe/32126", " Lote com: Apróx. 11.370,28kg de TUBOS REDONDOS DIVERSOS (AÇO CARBONO) - conforme relação. ( NC: 23775)")</f>
      </c>
      <c r="C111" s="4" t="inlineStr">
        <is>
          <t>Vendido</t>
        </is>
      </c>
      <c r="D111" s="4" t="inlineStr">
        <is>
          <t>47</t>
        </is>
      </c>
      <c r="E111" s="5" t="inlineStr">
        <is>
          <t>27.500,00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=HYPERLINK("https://www.leilaoonline.net/lote/detalhe/32125", "104")</f>
      </c>
      <c r="B112" s="4" t="s">
        <f>=HYPERLINK("https://www.leilaoonline.net/lote/detalhe/32125", " Lote com: Apróx. 1.967,93kg de TUBOS REDONDOS DIVERSOS (AÇO CARBONO) - conforme relação. (NC: 23759A,35245A,23881A,23764A)")</f>
      </c>
      <c r="C112" s="4" t="inlineStr">
        <is>
          <t>Vendido</t>
        </is>
      </c>
      <c r="D112" s="4" t="inlineStr">
        <is>
          <t>26</t>
        </is>
      </c>
      <c r="E112" s="5" t="inlineStr">
        <is>
          <t>6.000,00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=HYPERLINK("https://www.leilaoonline.net/lote/detalhe/32139", "105")</f>
      </c>
      <c r="B113" s="4" t="s">
        <f>=HYPERLINK("https://www.leilaoonline.net/lote/detalhe/32139", " Lote com: Apróx. 2.438,15kg de TUBOS REDONDOS DIVERSOS (AÇO CARBONO) - conforme relação. ( NC:24236A,17101A,37631A,34570A)")</f>
      </c>
      <c r="C113" s="4" t="inlineStr">
        <is>
          <t>Vendido</t>
        </is>
      </c>
      <c r="D113" s="4" t="inlineStr">
        <is>
          <t>31</t>
        </is>
      </c>
      <c r="E113" s="5" t="inlineStr">
        <is>
          <t>7.500,00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=HYPERLINK("https://www.leilaoonline.net/lote/detalhe/32140", "106")</f>
      </c>
      <c r="B114" s="4" t="s">
        <f>=HYPERLINK("https://www.leilaoonline.net/lote/detalhe/32140", " Lote com: Apróx. 924,60kg de TUBOS QUADRADOS DIVERSOS (AÇO CARBONO) - conforme relação (NC: 35121A, 34483A)")</f>
      </c>
      <c r="C114" s="4" t="inlineStr">
        <is>
          <t>Venda condicional</t>
        </is>
      </c>
      <c r="D114" s="4" t="inlineStr">
        <is>
          <t>18</t>
        </is>
      </c>
      <c r="E114" s="5" t="inlineStr">
        <is>
          <t>1.820,00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=HYPERLINK("https://www.leilaoonline.net/lote/detalhe/32141", "107")</f>
      </c>
      <c r="B115" s="4" t="s">
        <f>=HYPERLINK("https://www.leilaoonline.net/lote/detalhe/32141", " Lote com: Apróx. 2.963,40kg de TUBOS QUADRADOS DIVERSOS (AÇO CARBONO)- conforme relação ( NC: 21595)")</f>
      </c>
      <c r="C115" s="4" t="inlineStr">
        <is>
          <t>Venda condicional</t>
        </is>
      </c>
      <c r="D115" s="4" t="inlineStr">
        <is>
          <t>37</t>
        </is>
      </c>
      <c r="E115" s="5" t="inlineStr">
        <is>
          <t>3.960,00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=HYPERLINK("https://www.leilaoonline.net/lote/detalhe/32144", "108")</f>
      </c>
      <c r="B116" s="4" t="s">
        <f>=HYPERLINK("https://www.leilaoonline.net/lote/detalhe/32144", " Lote com: Apróx.: 3.285,36kg de TUBOS QUADRADOS DIVERSOS. (AÇO CARBONO) - conforme relação (NC: 32766B,37060A,38051A)")</f>
      </c>
      <c r="C116" s="4" t="inlineStr">
        <is>
          <t>Venda condicional</t>
        </is>
      </c>
      <c r="D116" s="4" t="inlineStr">
        <is>
          <t>38</t>
        </is>
      </c>
      <c r="E116" s="5" t="inlineStr">
        <is>
          <t>4.100,00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=HYPERLINK("https://www.leilaoonline.net/lote/detalhe/32143", "109")</f>
      </c>
      <c r="B117" s="4" t="s">
        <f>=HYPERLINK("https://www.leilaoonline.net/lote/detalhe/32143", " Lote com: Apróx. 2.246,40kg de TUBOS QUADRADOS DIVERSOS. (AÇO CARBONO) - conforme relação. ( NC:30701B,31247,30622)")</f>
      </c>
      <c r="C117" s="4" t="inlineStr">
        <is>
          <t>Venda condicional</t>
        </is>
      </c>
      <c r="D117" s="4" t="inlineStr">
        <is>
          <t>27</t>
        </is>
      </c>
      <c r="E117" s="5" t="inlineStr">
        <is>
          <t>2.870,00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=HYPERLINK("https://www.leilaoonline.net/lote/detalhe/32142", "110")</f>
      </c>
      <c r="B118" s="4" t="s">
        <f>=HYPERLINK("https://www.leilaoonline.net/lote/detalhe/32142", " Lote com: Apróx. 2.709,36kg de TUBOS QUADRADOS DIVERSOS (AÇO CARBONO) - Conforme relação. (NC: 26574,31242,31277)")</f>
      </c>
      <c r="C118" s="4" t="inlineStr">
        <is>
          <t>Venda condicional</t>
        </is>
      </c>
      <c r="D118" s="4" t="inlineStr">
        <is>
          <t>37</t>
        </is>
      </c>
      <c r="E118" s="5" t="inlineStr">
        <is>
          <t>3.930,00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=HYPERLINK("https://www.leilaoonline.net/lote/detalhe/32147", "111")</f>
      </c>
      <c r="B119" s="4" t="s">
        <f>=HYPERLINK("https://www.leilaoonline.net/lote/detalhe/32147", " Lote com: Apróx. 6.208,20kg de TUBOS QUADRADOS DIVERSOS. (AÇO CARBONO) - conforme relação. ( NC: 31278A,30623)")</f>
      </c>
      <c r="C119" s="4" t="inlineStr">
        <is>
          <t>Venda condicional</t>
        </is>
      </c>
      <c r="D119" s="4" t="inlineStr">
        <is>
          <t>107</t>
        </is>
      </c>
      <c r="E119" s="5" t="inlineStr">
        <is>
          <t>11.350,00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=HYPERLINK("https://www.leilaoonline.net/lote/detalhe/32148", "112")</f>
      </c>
      <c r="B120" s="4" t="s">
        <f>=HYPERLINK("https://www.leilaoonline.net/lote/detalhe/32148", " Lote com: Apróx. 2.398,89kg de TUBOS RETANGULARES DIVERSOS. (AÇO CARBONO) - conforme relação ( NC: 39154,37390A,37463A,26939A)")</f>
      </c>
      <c r="C120" s="4" t="inlineStr">
        <is>
          <t>Venda condicional</t>
        </is>
      </c>
      <c r="D120" s="4" t="inlineStr">
        <is>
          <t>34</t>
        </is>
      </c>
      <c r="E120" s="5" t="inlineStr">
        <is>
          <t>3.590,00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=HYPERLINK("https://www.leilaoonline.net/lote/detalhe/32145", "113")</f>
      </c>
      <c r="B121" s="4" t="s">
        <f>=HYPERLINK("https://www.leilaoonline.net/lote/detalhe/32145", " Lote com: Apróx. 1.854kg de TUBOS RETANGULARES DIVERSOS. (AÇO CARBONO) - conforme relação. ( NC: 33654B,35241A) ")</f>
      </c>
      <c r="C121" s="4" t="inlineStr">
        <is>
          <t>Venda condicional</t>
        </is>
      </c>
      <c r="D121" s="4" t="inlineStr">
        <is>
          <t>25</t>
        </is>
      </c>
      <c r="E121" s="5" t="inlineStr">
        <is>
          <t>2.630,00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=HYPERLINK("https://www.leilaoonline.net/lote/detalhe/32146", "114")</f>
      </c>
      <c r="B122" s="4" t="s">
        <f>=HYPERLINK("https://www.leilaoonline.net/lote/detalhe/32146", " Lote com: Apróx. 3.034,19kg de TUBOS RETANGULARES DIVERSOS. (AÇO CARBONO) - Conforme relaçao. ( NC:25614,38053A,39152)")</f>
      </c>
      <c r="C122" s="4" t="inlineStr">
        <is>
          <t>Venda condicional</t>
        </is>
      </c>
      <c r="D122" s="4" t="inlineStr">
        <is>
          <t>49</t>
        </is>
      </c>
      <c r="E122" s="5" t="inlineStr">
        <is>
          <t>5.170,00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=HYPERLINK("https://www.leilaoonline.net/lote/detalhe/32150", "115")</f>
      </c>
      <c r="B123" s="4" t="s">
        <f>=HYPERLINK("https://www.leilaoonline.net/lote/detalhe/32150", " Lote com: Apróx. 2.796kg de TUBOS RETANGULARES DIVERSOS. (AÇO CARBONO) - conforme relação. ( NC: 27386A,26682A)")</f>
      </c>
      <c r="C123" s="4" t="inlineStr">
        <is>
          <t>Venda condicional</t>
        </is>
      </c>
      <c r="D123" s="4" t="inlineStr">
        <is>
          <t>46</t>
        </is>
      </c>
      <c r="E123" s="5" t="inlineStr">
        <is>
          <t>4.840,00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=HYPERLINK("https://www.leilaoonline.net/lote/detalhe/32149", "116")</f>
      </c>
      <c r="B124" s="4" t="s">
        <f>=HYPERLINK("https://www.leilaoonline.net/lote/detalhe/32149", " Lote com: Apróx. 772,47kg de TUBOS RETANGULARES DIVERSOS (AÇO CARBONO)- conforme relação. (NC: 25095,23262,23263,23230)")</f>
      </c>
      <c r="C124" s="4" t="inlineStr">
        <is>
          <t>Venda condicional</t>
        </is>
      </c>
      <c r="D124" s="4" t="inlineStr">
        <is>
          <t>19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=HYPERLINK("https://www.leilaoonline.net/lote/detalhe/32151", "117")</f>
      </c>
      <c r="B125" s="4" t="s">
        <f>=HYPERLINK("https://www.leilaoonline.net/lote/detalhe/32151", " Lote com: Apróx. 1.849,93kg de TUBOS RETANGULARES DIVERSOS (AÇO CARBONO). - conforme relação. ( NC: 36572,15501,25047,25047)")</f>
      </c>
      <c r="C125" s="4" t="inlineStr">
        <is>
          <t>Venda condicional</t>
        </is>
      </c>
      <c r="D125" s="4" t="inlineStr">
        <is>
          <t>28</t>
        </is>
      </c>
      <c r="E125" s="5" t="inlineStr">
        <is>
          <t>2.930,00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=HYPERLINK("https://www.leilaoonline.net/lote/detalhe/32123", "118")</f>
      </c>
      <c r="B126" s="4" t="s">
        <f>=HYPERLINK("https://www.leilaoonline.net/lote/detalhe/32123", " Gerador, Marca: STEMAC , Mod.: CRA-315 S4A , Pot.: 260kva.")</f>
      </c>
      <c r="C126" s="4" t="inlineStr">
        <is>
          <t>Vendido</t>
        </is>
      </c>
      <c r="D126" s="4" t="inlineStr">
        <is>
          <t>22</t>
        </is>
      </c>
      <c r="E126" s="5" t="inlineStr">
        <is>
          <t>65.000,00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2026-06-15T00:18:50.00Z</dcterms:created>
  <dc:creator>Tellks Tecnologia</dc:creator>
  <cp:revision>0</cp:revision>
</cp:coreProperties>
</file>