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Mercedes • Honda Fit, City, CRV • Lancer • Fox • Montana • Azera • 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=HYPERLINK("https://www.leilaoonline.net/lote/detalhe/43044", "183")</f>
      </c>
      <c r="B11" s="4" t="s">
        <f>=HYPERLINK("https://www.leilaoonline.net/lote/detalhe/43044", "FORD; FOCUS 2L FC FLEX; 2010/2011; PRATA; ALCO./GASOL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=HYPERLINK("https://www.leilaoonline.net/lote/detalhe/42975", "184")</f>
      </c>
      <c r="B12" s="4" t="s">
        <f>=HYPERLINK("https://www.leilaoonline.net/lote/detalhe/42975", "HONDA; CITY LX FLEX; 2009/2010; PRATA; ALCO./GASOL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=HYPERLINK("https://www.leilaoonline.net/lote/detalhe/42998", "185")</f>
      </c>
      <c r="B13" s="4" t="s">
        <f>=HYPERLINK("https://www.leilaoonline.net/lote/detalhe/42998", "FIAT / PALIO WK ADVENTURE FLEX; 2011/2011; BRANCA;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=HYPERLINK("https://www.leilaoonline.net/lote/detalhe/42994", "186")</f>
      </c>
      <c r="B14" s="4" t="s">
        <f>=HYPERLINK("https://www.leilaoonline.net/lote/detalhe/42994", "CHEVROLET; ONIX 10MT JOYE; 2017/2018; VERMELHA; ALCO./GASOL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=HYPERLINK("https://www.leilaoonline.net/lote/detalhe/42470", "187")</f>
      </c>
      <c r="B15" s="4" t="s">
        <f>=HYPERLINK("https://www.leilaoonline.net/lote/detalhe/42470", "HONDA; FIT LX AUTOMATICO; 2013/2014; CINZA; ALCO./GASOL. - FUNCIONANDO")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=HYPERLINK("https://www.leilaoonline.net/lote/detalhe/42972", "188")</f>
      </c>
      <c r="B16" s="4" t="s">
        <f>=HYPERLINK("https://www.leilaoonline.net/lote/detalhe/42972", "FIAT; PALIO WEEKEND ADVENTURE; 2003/2004; PRETA; GASOL/GNV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=HYPERLINK("https://www.leilaoonline.net/lote/detalhe/42585", "189")</f>
      </c>
      <c r="B17" s="4" t="s">
        <f>=HYPERLINK("https://www.leilaoonline.net/lote/detalhe/42585", "HONDA, CITY EX CVT, 2016/2016, PRATA; ALCO./GASOL. - FUNCIONANDO - APROX. 19.000 KM - IPVA 2020 PAGO")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39.750,00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=HYPERLINK("https://www.leilaoonline.net/lote/detalhe/42781", "190")</f>
      </c>
      <c r="B18" s="4" t="s">
        <f>=HYPERLINK("https://www.leilaoonline.net/lote/detalhe/42781", "MITSUBISHI; LANCER 2.0, 2012/2012; PRATA;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18.550,00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=HYPERLINK("https://www.leilaoonline.net/lote/detalhe/42453", "191")</f>
      </c>
      <c r="B19" s="4" t="s">
        <f>=HYPERLINK("https://www.leilaoonline.net/lote/detalhe/42453", "I; BMW, 530I NU91; 2008/2009; PRETA; GASOLINA;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36.990,00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=HYPERLINK("https://www.leilaoonline.net/lote/detalhe/42471", "192")</f>
      </c>
      <c r="B20" s="4" t="s">
        <f>=HYPERLINK("https://www.leilaoonline.net/lote/detalhe/42471", "PEUGEOT / 207 / PASSION XS A, 2009, FLEX, CINZA - FUNCIONANDO - IPVA 2020 PAGO")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=HYPERLINK("https://www.leilaoonline.net/lote/detalhe/42439", "193")</f>
      </c>
      <c r="B21" s="4" t="s">
        <f>=HYPERLINK("https://www.leilaoonline.net/lote/detalhe/42439", "HONDA, FIT LX CVT, 2017/2017, PRATA; ALCO./GASOL. - FUNCIONANDO - IPVA 2020 PAGO")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=HYPERLINK("https://www.leilaoonline.net/lote/detalhe/42449", "194")</f>
      </c>
      <c r="B22" s="4" t="s">
        <f>=HYPERLINK("https://www.leilaoonline.net/lote/detalhe/42449", "GM/ VECTRA HATCH 4P GT; 2011/2011; PRATA; ALCO./GASOL.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=HYPERLINK("https://www.leilaoonline.net/lote/detalhe/42447", "195")</f>
      </c>
      <c r="B23" s="4" t="s">
        <f>=HYPERLINK("https://www.leilaoonline.net/lote/detalhe/42447", "VW; FOX TRENDLINE; 2016/2016; PRATA; ALCO./GASOL. - FUNCIONANDO")</f>
      </c>
      <c r="C23" s="4" t="inlineStr">
        <is>
          <t>Vendido</t>
        </is>
      </c>
      <c r="D23" s="4" t="inlineStr">
        <is>
          <t>38</t>
        </is>
      </c>
      <c r="E23" s="5" t="inlineStr">
        <is>
          <t>22.800,00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=HYPERLINK("https://www.leilaoonline.net/lote/detalhe/42971", "196")</f>
      </c>
      <c r="B24" s="4" t="s">
        <f>=HYPERLINK("https://www.leilaoonline.net/lote/detalhe/42971", "IMP/ JEEP GRAN CHEROKEE LAREDO; 1998/1998; PRETA; GASOLINA;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10.250,00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=HYPERLINK("https://www.leilaoonline.net/lote/detalhe/42444", "197")</f>
      </c>
      <c r="B25" s="4" t="s">
        <f>=HYPERLINK("https://www.leilaoonline.net/lote/detalhe/42444", "I; MERCEDES BENZ C 300; 2010/2010; GASOLINA; PRATA, FUNCIONANDO - Manual e Chave reserva")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=HYPERLINK("https://www.leilaoonline.net/lote/detalhe/42973", "198")</f>
      </c>
      <c r="B26" s="4" t="s">
        <f>=HYPERLINK("https://www.leilaoonline.net/lote/detalhe/42973", " FIAT; PALIO WEEKEND ATTRATIVE; 2016/2017; PRATA, ALCOOL/GASOL.; PLACA FINAL 158 -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=HYPERLINK("https://www.leilaoonline.net/lote/detalhe/42441", "199")</f>
      </c>
      <c r="B27" s="4" t="s">
        <f>=HYPERLINK("https://www.leilaoonline.net/lote/detalhe/42441", "HONDA; FITY EXL CVT; 2018/2018; PRATA; ALCO./GASOL. - FUNCIONANDO")</f>
      </c>
      <c r="C27" s="4" t="inlineStr">
        <is>
          <t>Não vendido</t>
        </is>
      </c>
      <c r="D27" s="4" t="inlineStr">
        <is>
          <t>73</t>
        </is>
      </c>
      <c r="E27" s="5" t="inlineStr">
        <is>
          <t>41.250,00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=HYPERLINK("https://www.leilaoonline.net/lote/detalhe/42608", "200")</f>
      </c>
      <c r="B28" s="4" t="s">
        <f>=HYPERLINK("https://www.leilaoonline.net/lote/detalhe/42608", "PEUGEOT; 207 PASSION XR, 2010/2011, CINZA; ALCO./GASOL.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=HYPERLINK("https://www.leilaoonline.net/lote/detalhe/42448", "201")</f>
      </c>
      <c r="B29" s="4" t="s">
        <f>=HYPERLINK("https://www.leilaoonline.net/lote/detalhe/42448", "VW; PARATI CL 1.6 MI; 1997/1997; PRATA; GASOLINA - FUNCIONANDO")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6.300,00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=HYPERLINK("https://www.leilaoonline.net/lote/detalhe/42450", "202")</f>
      </c>
      <c r="B30" s="4" t="s">
        <f>=HYPERLINK("https://www.leilaoonline.net/lote/detalhe/42450", "I; KIA BESTA EST; 1996/1997; BRANCA; DIESEL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=HYPERLINK("https://www.leilaoonline.net/lote/detalhe/42970", "203")</f>
      </c>
      <c r="B31" s="4" t="s">
        <f>=HYPERLINK("https://www.leilaoonline.net/lote/detalhe/42970", "HONDA HR-V EX; 2018/2018; VERMELHA; ALCO./GASOL. - FUNCIONANDO - APROX. 18.000KM")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54.250,00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=HYPERLINK("https://www.leilaoonline.net/lote/detalhe/42819", "204")</f>
      </c>
      <c r="B32" s="4" t="s">
        <f>=HYPERLINK("https://www.leilaoonline.net/lote/detalhe/42819", "I/ SUZUKI G. VITARA 2WD 5P; 2013/2013; PRETA; GASOLINA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18.250,00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=HYPERLINK("https://www.leilaoonline.net/lote/detalhe/42440", "205")</f>
      </c>
      <c r="B33" s="4" t="s">
        <f>=HYPERLINK("https://www.leilaoonline.net/lote/detalhe/42440", "TOYOTA; FIELDER, 2006/2006,  PRATA, GASOLINA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14.850,00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=HYPERLINK("https://www.leilaoonline.net/lote/detalhe/42438", "206")</f>
      </c>
      <c r="B34" s="4" t="s">
        <f>=HYPERLINK("https://www.leilaoonline.net/lote/detalhe/42438", "HONDA; FITY EX CVT; 2018/2018; CINZA; ALCO./GASOL. - FUNCIONANDO")</f>
      </c>
      <c r="C34" s="4" t="inlineStr">
        <is>
          <t>Não vendido</t>
        </is>
      </c>
      <c r="D34" s="4" t="inlineStr">
        <is>
          <t>74</t>
        </is>
      </c>
      <c r="E34" s="5" t="inlineStr">
        <is>
          <t>40.250,00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=HYPERLINK("https://www.leilaoonline.net/lote/detalhe/42443", "207")</f>
      </c>
      <c r="B35" s="4" t="s">
        <f>=HYPERLINK("https://www.leilaoonline.net/lote/detalhe/42443", "RENAULT SANDERO PR161VA; 2011/2012; PRATA; ALCO/GASOL.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14.150,00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=HYPERLINK("https://www.leilaoonline.net/lote/detalhe/42995", "208")</f>
      </c>
      <c r="B36" s="4" t="s">
        <f>=HYPERLINK("https://www.leilaoonline.net/lote/detalhe/42995", "CHEVROLET; ONIX 1.4AT LTZ; 2016/2017; CINZA; ALCO./GASOL - FUNCIONANDO")</f>
      </c>
      <c r="C36" s="4" t="inlineStr">
        <is>
          <t>Não vendido</t>
        </is>
      </c>
      <c r="D36" s="4" t="inlineStr">
        <is>
          <t>51</t>
        </is>
      </c>
      <c r="E36" s="5" t="inlineStr">
        <is>
          <t>31.750,00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=HYPERLINK("https://www.leilaoonline.net/lote/detalhe/42437", "209")</f>
      </c>
      <c r="B37" s="4" t="s">
        <f>=HYPERLINK("https://www.leilaoonline.net/lote/detalhe/42437", "FIAT; DOBLO ESSENCE 1.8; 2013/2013; PRATA; ALCO./GASOL/GNV - FUNCIONANDO - 7 lugares")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=HYPERLINK("https://www.leilaoonline.net/lote/detalhe/42442", "210")</f>
      </c>
      <c r="B38" s="4" t="s">
        <f>=HYPERLINK("https://www.leilaoonline.net/lote/detalhe/42442", "CHEVROLET/ VECTRA GLS; 1997/1997; BRANCA;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6.850,00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=HYPERLINK("https://www.leilaoonline.net/lote/detalhe/42445", "211")</f>
      </c>
      <c r="B39" s="4" t="s">
        <f>=HYPERLINK("https://www.leilaoonline.net/lote/detalhe/42445", "HONDA, FIT LX CVT, 2015/2016, CINZA; ALCO./GASOL., FUNCIONANDO - IPVA 2020 PAGO")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31.000,00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=HYPERLINK("https://www.leilaoonline.net/lote/detalhe/42607", "212")</f>
      </c>
      <c r="B40" s="4" t="s">
        <f>=HYPERLINK("https://www.leilaoonline.net/lote/detalhe/42607", "RENAULT SANDERO PRI 16; 2011/2012; PRETA; ALCO/GASOL.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=HYPERLINK("https://www.leilaoonline.net/lote/detalhe/42455", "213")</f>
      </c>
      <c r="B41" s="4" t="s">
        <f>=HYPERLINK("https://www.leilaoonline.net/lote/detalhe/42455", "I; CHERRY; TIGGO 2.0; 2011/2011; BRANCA; GASOLINA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=HYPERLINK("https://www.leilaoonline.net/lote/detalhe/42456", "214")</f>
      </c>
      <c r="B42" s="4" t="s">
        <f>=HYPERLINK("https://www.leilaoonline.net/lote/detalhe/42456", "NISSAM; MARCH 16SV FLEX; 2013/2014; BRANCA; ALCO./GASOL. - FUNCIONANDO")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19.450,00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=HYPERLINK("https://www.leilaoonline.net/lote/detalhe/42454", "215")</f>
      </c>
      <c r="B43" s="4" t="s">
        <f>=HYPERLINK("https://www.leilaoonline.net/lote/detalhe/42454", "CHEVROLET; MONTANA SPORT; 2011/2012; PRATA; ALCO./GASOL.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16.250,00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=HYPERLINK("https://www.leilaoonline.net/lote/detalhe/42997", "216")</f>
      </c>
      <c r="B44" s="4" t="s">
        <f>=HYPERLINK("https://www.leilaoonline.net/lote/detalhe/42997", "GM; MERIVA MAXX; 2011/2012; ALCO./GASOL.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=HYPERLINK("https://www.leilaoonline.net/lote/detalhe/43049", "217")</f>
      </c>
      <c r="B45" s="4" t="s">
        <f>=HYPERLINK("https://www.leilaoonline.net/lote/detalhe/43049", "HONDA; CB 300R;  2010/2010; VERMELHA; GASOLINA")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=HYPERLINK("https://www.leilaoonline.net/lote/detalhe/42457", "220")</f>
      </c>
      <c r="B46" s="4" t="s">
        <f>=HYPERLINK("https://www.leilaoonline.net/lote/detalhe/42457", "HONDA; FIT EX CVT; 2015/2016; AZUL; ALCO./GASOL. - FUNCIONANDO - APROX. 30.000KM - IPVA 2020 PAGO")</f>
      </c>
      <c r="C46" s="4" t="inlineStr">
        <is>
          <t>Vendido</t>
        </is>
      </c>
      <c r="D46" s="4" t="inlineStr">
        <is>
          <t>47</t>
        </is>
      </c>
      <c r="E46" s="5" t="inlineStr">
        <is>
          <t>36.350,00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=HYPERLINK("https://www.leilaoonline.net/lote/detalhe/42605", "228")</f>
      </c>
      <c r="B47" s="4" t="s">
        <f>=HYPERLINK("https://www.leilaoonline.net/lote/detalhe/42605", "I; CHEVROLET; SONIC LTZ NB AT; 2013/2013; PRETA; ALCO./GASOL.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18.950,00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=HYPERLINK("https://www.leilaoonline.net/lote/detalhe/42606", "230")</f>
      </c>
      <c r="B48" s="4" t="s">
        <f>=HYPERLINK("https://www.leilaoonline.net/lote/detalhe/42606", "TOYOTA; ETIOS HB X; 2013/2013; PRATA; ALCO./GASOL.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19.150,00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=HYPERLINK("https://www.leilaoonline.net/lote/detalhe/42460", "231")</f>
      </c>
      <c r="B49" s="4" t="s">
        <f>=HYPERLINK("https://www.leilaoonline.net/lote/detalhe/42460", "HONDA FIT LX, 2009/2010, DOURADA; ALCO./GASOL. - FUNCIONANDO")</f>
      </c>
      <c r="C49" s="4" t="inlineStr">
        <is>
          <t>Vendido</t>
        </is>
      </c>
      <c r="D49" s="4" t="inlineStr">
        <is>
          <t>97</t>
        </is>
      </c>
      <c r="E49" s="5" t="inlineStr">
        <is>
          <t>21.550,00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=HYPERLINK("https://www.leilaoonline.net/lote/detalhe/42999", "232")</f>
      </c>
      <c r="B50" s="4" t="s">
        <f>=HYPERLINK("https://www.leilaoonline.net/lote/detalhe/42999", "VW; SPACEFOX TREND GII; 2011/2012; BRANCA;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=HYPERLINK("https://www.leilaoonline.net/lote/detalhe/42459", "236")</f>
      </c>
      <c r="B51" s="4" t="s">
        <f>=HYPERLINK("https://www.leilaoonline.net/lote/detalhe/42459", "I; HYUNDAI AZERA 3.3 V6; 2010/2010; PRETA; GASOLINA - FUNCIONANDO")</f>
      </c>
      <c r="C51" s="4" t="inlineStr">
        <is>
          <t>Vendido</t>
        </is>
      </c>
      <c r="D51" s="4" t="inlineStr">
        <is>
          <t>30</t>
        </is>
      </c>
      <c r="E51" s="5" t="inlineStr">
        <is>
          <t>18.000,00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=HYPERLINK("https://www.leilaoonline.net/lote/detalhe/42461", "242")</f>
      </c>
      <c r="B52" s="4" t="s">
        <f>=HYPERLINK("https://www.leilaoonline.net/lote/detalhe/42461", "I; CHERY QQ3 1.1; 2011/2012; BRANCA; GASOLINA - APROX. 35.000KM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=HYPERLINK("https://www.leilaoonline.net/lote/detalhe/42463", "248")</f>
      </c>
      <c r="B53" s="4" t="s">
        <f>=HYPERLINK("https://www.leilaoonline.net/lote/detalhe/42463", "MITSUBISHI; LANCER 2.0, 2012/2012; CINZA; GASOLINA - FUNCIONANDO")</f>
      </c>
      <c r="C53" s="4" t="inlineStr">
        <is>
          <t>Não vendido</t>
        </is>
      </c>
      <c r="D53" s="4" t="inlineStr">
        <is>
          <t>53</t>
        </is>
      </c>
      <c r="E53" s="5" t="inlineStr">
        <is>
          <t>27.750,00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=HYPERLINK("https://www.leilaoonline.net/lote/detalhe/42468", "249")</f>
      </c>
      <c r="B54" s="4" t="s">
        <f>=HYPERLINK("https://www.leilaoonline.net/lote/detalhe/42468", "HONDA CIVIC LXL; 2004/2005;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=HYPERLINK("https://www.leilaoonline.net/lote/detalhe/42462", "252")</f>
      </c>
      <c r="B55" s="4" t="s">
        <f>=HYPERLINK("https://www.leilaoonline.net/lote/detalhe/42462", "I; CHERRY FACE 1.3; 2010/2011; PRETA; ALCO./GASOL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=HYPERLINK("https://www.leilaoonline.net/lote/detalhe/42464", "261")</f>
      </c>
      <c r="B56" s="4" t="s">
        <f>=HYPERLINK("https://www.leilaoonline.net/lote/detalhe/42464", "GM; MONTANA SPORT; 2010/2010; PRATA; ALCO./GASOL. - FUNCIONANDO - RODA E SUSPENSÃO LEGALIZADOS")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=HYPERLINK("https://www.leilaoonline.net/lote/detalhe/42974", "279")</f>
      </c>
      <c r="B57" s="4" t="s">
        <f>=HYPERLINK("https://www.leilaoonline.net/lote/detalhe/42974", " FIAT; PALIO WEEKEND ATTRATIVE; 2016/2017; PRATA, ALCOOL/GASOL.; PLACA FINAL 978 - FUNCIONANDO")</f>
      </c>
      <c r="C57" s="4" t="inlineStr">
        <is>
          <t>Vendido</t>
        </is>
      </c>
      <c r="D57" s="4" t="inlineStr">
        <is>
          <t>25</t>
        </is>
      </c>
      <c r="E57" s="5" t="inlineStr">
        <is>
          <t>19.000,00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=HYPERLINK("https://www.leilaoonline.net/lote/detalhe/42469", "298")</f>
      </c>
      <c r="B58" s="4" t="s">
        <f>=HYPERLINK("https://www.leilaoonline.net/lote/detalhe/42469", "FORD/ FIESTA; 2003/2003; CINZA; GASOLINA - FUNCIOANADO")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6.450,00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=HYPERLINK("https://www.leilaoonline.net/lote/detalhe/42466", "328")</f>
      </c>
      <c r="B59" s="4" t="s">
        <f>=HYPERLINK("https://www.leilaoonline.net/lote/detalhe/42466", "GM; VECTRA SEDAN ELITE; 2008/2009; PRETA; ALCO./GASOL.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14.250,00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=HYPERLINK("https://www.leilaoonline.net/lote/detalhe/42467", "398")</f>
      </c>
      <c r="B60" s="4" t="s">
        <f>=HYPERLINK("https://www.leilaoonline.net/lote/detalhe/42467", "JOGO COM 03 RODAS DE LIGA LEVE ARO 16 COM PNEUS E UM PNEU 195 X 55 X 16")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=HYPERLINK("https://www.leilaoonline.net/lote/detalhe/43000", "400")</f>
      </c>
      <c r="B61" s="4" t="s">
        <f>=HYPERLINK("https://www.leilaoonline.net/lote/detalhe/43000", "JOGO DE RODAS ARO 16 FURACÃO 4X100")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=HYPERLINK("https://www.leilaoonline.net/lote/detalhe/42718", "401")</f>
      </c>
      <c r="B62" s="4" t="s">
        <f>=HYPERLINK("https://www.leilaoonline.net/lote/detalhe/42718", "JOGO DE RODA DE LIGA ARO 13")</f>
      </c>
      <c r="C62" s="4" t="inlineStr">
        <is>
          <t>Vendido</t>
        </is>
      </c>
      <c r="D62" s="4" t="inlineStr">
        <is>
          <t>6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=HYPERLINK("https://www.leilaoonline.net/lote/detalhe/42717", "402")</f>
      </c>
      <c r="B63" s="4" t="s">
        <f>=HYPERLINK("https://www.leilaoonline.net/lote/detalhe/42717", "JG DE RODAS COM PNEUS 235 X 75 X 15")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=HYPERLINK("https://www.leilaoonline.net/lote/detalhe/43002", "403")</f>
      </c>
      <c r="B64" s="4" t="s">
        <f>=HYPERLINK("https://www.leilaoonline.net/lote/detalhe/43002", "JOGO DE RODAS DE LIGA COM PNEUS 195 X 55 X 15")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=HYPERLINK("https://www.leilaoonline.net/lote/detalhe/43001", "404")</f>
      </c>
      <c r="B65" s="4" t="s">
        <f>=HYPERLINK("https://www.leilaoonline.net/lote/detalhe/43001", "JOGO DE RODAS ARO 12 TOWNER FURAÇÃO 4x108 PNEUS 155R 12C")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=HYPERLINK("https://www.leilaoonline.net/lote/detalhe/42716", "405")</f>
      </c>
      <c r="B66" s="4" t="s">
        <f>=HYPERLINK("https://www.leilaoonline.net/lote/detalhe/42716", "JOGO DE RODAS DE LIGA COM PNEUS 195 X 55 X 16")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850,00</t>
        </is>
      </c>
      <c r="F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2026-03-29T02:31:44.00Z</dcterms:created>
  <dc:creator>Tellks Tecnologia</dc:creator>
  <cp:revision>0</cp:revision>
</cp:coreProperties>
</file>