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 * NOTEBOOKS * PROJETORES * ELETRÔNICOS * ANTIGUIDADES * PALLETS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12/03/2020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=HYPERLINK("https://www.leilaoonline.net/lote/detalhe/43795", "001")</f>
      </c>
      <c r="B11" s="4" t="s">
        <f>=HYPERLINK("https://www.leilaoonline.net/lote/detalhe/43795", " Notebook Lenovo i5 4GB ram 320HD ( bom estado)")</f>
      </c>
      <c r="C11" s="4" t="inlineStr">
        <is>
          <t>Vendido</t>
        </is>
      </c>
      <c r="D11" s="4" t="inlineStr">
        <is>
          <t>4</t>
        </is>
      </c>
      <c r="E11" s="5" t="inlineStr">
        <is>
          <t>750,00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=HYPERLINK("https://www.leilaoonline.net/lote/detalhe/43784", "002")</f>
      </c>
      <c r="B12" s="4" t="s">
        <f>=HYPERLINK("https://www.leilaoonline.net/lote/detalhe/43784", " Notebook Lenovo i5 4GB ram 500HD (bom estado)")</f>
      </c>
      <c r="C12" s="4" t="inlineStr">
        <is>
          <t>Vendido</t>
        </is>
      </c>
      <c r="D12" s="4" t="inlineStr">
        <is>
          <t>6</t>
        </is>
      </c>
      <c r="E12" s="5" t="inlineStr">
        <is>
          <t>850,00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=HYPERLINK("https://www.leilaoonline.net/lote/detalhe/43781", "003")</f>
      </c>
      <c r="B13" s="4" t="s">
        <f>=HYPERLINK("https://www.leilaoonline.net/lote/detalhe/43781", " Notebook Lenovo i5 4GB 320HD (bom estado)")</f>
      </c>
      <c r="C13" s="4" t="inlineStr">
        <is>
          <t>Vendido</t>
        </is>
      </c>
      <c r="D13" s="4" t="inlineStr">
        <is>
          <t>5</t>
        </is>
      </c>
      <c r="E13" s="5" t="inlineStr">
        <is>
          <t>800,00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=HYPERLINK("https://www.leilaoonline.net/lote/detalhe/43803", "004")</f>
      </c>
      <c r="B14" s="4" t="s">
        <f>=HYPERLINK("https://www.leilaoonline.net/lote/detalhe/43803", " Notebook Dell i5 4GB 500HD ( bom estado)")</f>
      </c>
      <c r="C14" s="4" t="inlineStr">
        <is>
          <t>Vendido</t>
        </is>
      </c>
      <c r="D14" s="4" t="inlineStr">
        <is>
          <t>6</t>
        </is>
      </c>
      <c r="E14" s="5" t="inlineStr">
        <is>
          <t>750,00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=HYPERLINK("https://www.leilaoonline.net/lote/detalhe/43801", "005")</f>
      </c>
      <c r="B15" s="4" t="s">
        <f>=HYPERLINK("https://www.leilaoonline.net/lote/detalhe/43801", " Lote com: 4 uni. No break.")</f>
      </c>
      <c r="C15" s="4" t="inlineStr">
        <is>
          <t>Vendido</t>
        </is>
      </c>
      <c r="D15" s="4" t="inlineStr">
        <is>
          <t>6</t>
        </is>
      </c>
      <c r="E15" s="5" t="inlineStr">
        <is>
          <t>350,00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=HYPERLINK("https://www.leilaoonline.net/lote/detalhe/43794", "006")</f>
      </c>
      <c r="B16" s="4" t="s">
        <f>=HYPERLINK("https://www.leilaoonline.net/lote/detalhe/43794", " Lote com: 5 uni. No break.")</f>
      </c>
      <c r="C16" s="4" t="inlineStr">
        <is>
          <t>Vendido</t>
        </is>
      </c>
      <c r="D16" s="4" t="inlineStr">
        <is>
          <t>12</t>
        </is>
      </c>
      <c r="E16" s="5" t="inlineStr">
        <is>
          <t>650,00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=HYPERLINK("https://www.leilaoonline.net/lote/detalhe/43798", "007")</f>
      </c>
      <c r="B17" s="4" t="s">
        <f>=HYPERLINK("https://www.leilaoonline.net/lote/detalhe/43798", " Lote com: 3 uni. No break.")</f>
      </c>
      <c r="C17" s="4" t="inlineStr">
        <is>
          <t>Vendido</t>
        </is>
      </c>
      <c r="D17" s="4" t="inlineStr">
        <is>
          <t>2</t>
        </is>
      </c>
      <c r="E17" s="5" t="inlineStr">
        <is>
          <t>300,00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=HYPERLINK("https://www.leilaoonline.net/lote/detalhe/43790", "008")</f>
      </c>
      <c r="B18" s="4" t="s">
        <f>=HYPERLINK("https://www.leilaoonline.net/lote/detalhe/43790", " Lote com: 5 uni. No break.")</f>
      </c>
      <c r="C18" s="4" t="inlineStr">
        <is>
          <t>Vendido</t>
        </is>
      </c>
      <c r="D18" s="4" t="inlineStr">
        <is>
          <t>3</t>
        </is>
      </c>
      <c r="E18" s="5" t="inlineStr">
        <is>
          <t>300,00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=HYPERLINK("https://www.leilaoonline.net/lote/detalhe/43802", "009")</f>
      </c>
      <c r="B19" s="4" t="s">
        <f>=HYPERLINK("https://www.leilaoonline.net/lote/detalhe/43802", " Lote com: 4 uni. No break.")</f>
      </c>
      <c r="C19" s="4" t="inlineStr">
        <is>
          <t>Vendido</t>
        </is>
      </c>
      <c r="D19" s="4" t="inlineStr">
        <is>
          <t>9</t>
        </is>
      </c>
      <c r="E19" s="5" t="inlineStr">
        <is>
          <t>500,00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=HYPERLINK("https://www.leilaoonline.net/lote/detalhe/43783", "010")</f>
      </c>
      <c r="B20" s="4" t="s">
        <f>=HYPERLINK("https://www.leilaoonline.net/lote/detalhe/43783", " Equipamentos Hospitalares")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=HYPERLINK("https://www.leilaoonline.net/lote/detalhe/43789", "011")</f>
      </c>
      <c r="B21" s="4" t="s">
        <f>=HYPERLINK("https://www.leilaoonline.net/lote/detalhe/43789", " Equipamentos Hospitalares")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=HYPERLINK("https://www.leilaoonline.net/lote/detalhe/43780", "012")</f>
      </c>
      <c r="B22" s="4" t="s">
        <f>=HYPERLINK("https://www.leilaoonline.net/lote/detalhe/43780", " Lote com: 9 uni. Autoclave")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250,00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=HYPERLINK("https://www.leilaoonline.net/lote/detalhe/43786", "013")</f>
      </c>
      <c r="B23" s="4" t="s">
        <f>=HYPERLINK("https://www.leilaoonline.net/lote/detalhe/43786", " Lote com: 5 uni. Compressores de ar.")</f>
      </c>
      <c r="C23" s="4" t="inlineStr">
        <is>
          <t>Vendido</t>
        </is>
      </c>
      <c r="D23" s="4" t="inlineStr">
        <is>
          <t>10</t>
        </is>
      </c>
      <c r="E23" s="5" t="inlineStr">
        <is>
          <t>650,00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=HYPERLINK("https://www.leilaoonline.net/lote/detalhe/43804", "014")</f>
      </c>
      <c r="B24" s="4" t="s">
        <f>=HYPERLINK("https://www.leilaoonline.net/lote/detalhe/43804", "Balança e outros.")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=HYPERLINK("https://www.leilaoonline.net/lote/detalhe/43782", "015")</f>
      </c>
      <c r="B25" s="4" t="s">
        <f>=HYPERLINK("https://www.leilaoonline.net/lote/detalhe/43782", " Equipamentos Hospitalares")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=HYPERLINK("https://www.leilaoonline.net/lote/detalhe/43793", "016")</f>
      </c>
      <c r="B26" s="4" t="s">
        <f>=HYPERLINK("https://www.leilaoonline.net/lote/detalhe/43793", " Lote com: 4 uni. Autoclave")</f>
      </c>
      <c r="C26" s="4" t="inlineStr">
        <is>
          <t>Venda condicional</t>
        </is>
      </c>
      <c r="D26" s="4" t="inlineStr">
        <is>
          <t>1</t>
        </is>
      </c>
      <c r="E26" s="5" t="inlineStr">
        <is>
          <t>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=HYPERLINK("https://www.leilaoonline.net/lote/detalhe/43787", "017")</f>
      </c>
      <c r="B27" s="4" t="s">
        <f>=HYPERLINK("https://www.leilaoonline.net/lote/detalhe/43787", " Lote com: 2 uni. Cadeira elétrica 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250,00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=HYPERLINK("https://www.leilaoonline.net/lote/detalhe/43800", "018")</f>
      </c>
      <c r="B28" s="4" t="s">
        <f>=HYPERLINK("https://www.leilaoonline.net/lote/detalhe/43800", " Vitrola Philips funcionando")</f>
      </c>
      <c r="C28" s="4" t="inlineStr">
        <is>
          <t>Vendido</t>
        </is>
      </c>
      <c r="D28" s="4" t="inlineStr">
        <is>
          <t>5</t>
        </is>
      </c>
      <c r="E28" s="5" t="inlineStr">
        <is>
          <t>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=HYPERLINK("https://www.leilaoonline.net/lote/detalhe/43796", "019")</f>
      </c>
      <c r="B29" s="4" t="s">
        <f>=HYPERLINK("https://www.leilaoonline.net/lote/detalhe/43796", " Geladeira GE restaurada funcionando")</f>
      </c>
      <c r="C29" s="4" t="inlineStr">
        <is>
          <t>Venda condicional</t>
        </is>
      </c>
      <c r="D29" s="4" t="inlineStr">
        <is>
          <t>20</t>
        </is>
      </c>
      <c r="E29" s="5" t="inlineStr">
        <is>
          <t>1.350,00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=HYPERLINK("https://www.leilaoonline.net/lote/detalhe/43791", "020")</f>
      </c>
      <c r="B30" s="4" t="s">
        <f>=HYPERLINK("https://www.leilaoonline.net/lote/detalhe/43791", " Conjunto de som funcionando")</f>
      </c>
      <c r="C30" s="4" t="inlineStr">
        <is>
          <t>Não vendido</t>
        </is>
      </c>
      <c r="D30" s="4" t="inlineStr">
        <is>
          <t>20</t>
        </is>
      </c>
      <c r="E30" s="5" t="inlineStr">
        <is>
          <t>4.950,00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=HYPERLINK("https://www.leilaoonline.net/lote/detalhe/43788", "021")</f>
      </c>
      <c r="B31" s="4" t="s">
        <f>=HYPERLINK("https://www.leilaoonline.net/lote/detalhe/43788", " Fliperama antigo funcionando")</f>
      </c>
      <c r="C31" s="4" t="inlineStr">
        <is>
          <t>Venda condicional</t>
        </is>
      </c>
      <c r="D31" s="4" t="inlineStr">
        <is>
          <t>14</t>
        </is>
      </c>
      <c r="E31" s="5" t="inlineStr">
        <is>
          <t>1.050,00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=HYPERLINK("https://www.leilaoonline.net/lote/detalhe/43806", "022")</f>
      </c>
      <c r="B32" s="4" t="s">
        <f>=HYPERLINK("https://www.leilaoonline.net/lote/detalhe/43806", " Ferrorama completo ( funcionando)")</f>
      </c>
      <c r="C32" s="4" t="inlineStr">
        <is>
          <t>Vendido</t>
        </is>
      </c>
      <c r="D32" s="4" t="inlineStr">
        <is>
          <t>11</t>
        </is>
      </c>
      <c r="E32" s="5" t="inlineStr">
        <is>
          <t>800,00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=HYPERLINK("https://www.leilaoonline.net/lote/detalhe/43805", "023")</f>
      </c>
      <c r="B33" s="4" t="s">
        <f>=HYPERLINK("https://www.leilaoonline.net/lote/detalhe/43805", " Lote com: Quadros em Latim, e objetos de igreja em Bronze")</f>
      </c>
      <c r="C33" s="4" t="inlineStr">
        <is>
          <t>Vendido</t>
        </is>
      </c>
      <c r="D33" s="4" t="inlineStr">
        <is>
          <t>1</t>
        </is>
      </c>
      <c r="E33" s="5" t="inlineStr">
        <is>
          <t>150,00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=HYPERLINK("https://www.leilaoonline.net/lote/detalhe/43807", "024")</f>
      </c>
      <c r="B34" s="4" t="s">
        <f>=HYPERLINK("https://www.leilaoonline.net/lote/detalhe/43807", " Lote com: 2 quadros antigos de Campinas/SP")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=HYPERLINK("https://www.leilaoonline.net/lote/detalhe/43797", "025")</f>
      </c>
      <c r="B35" s="4" t="s">
        <f>=HYPERLINK("https://www.leilaoonline.net/lote/detalhe/43797", " Lote com: 21 uni. Pallet de Plástico")</f>
      </c>
      <c r="C35" s="4" t="inlineStr">
        <is>
          <t>Não vendido</t>
        </is>
      </c>
      <c r="D35" s="4" t="inlineStr">
        <is>
          <t>3</t>
        </is>
      </c>
      <c r="E35" s="5" t="inlineStr">
        <is>
          <t>350,00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=HYPERLINK("https://www.leilaoonline.net/lote/detalhe/43799", "026")</f>
      </c>
      <c r="B36" s="4" t="s">
        <f>=HYPERLINK("https://www.leilaoonline.net/lote/detalhe/43799", " Lote com: 195 uni. Caixas Plásticas")</f>
      </c>
      <c r="C36" s="4" t="inlineStr">
        <is>
          <t>Não vendido</t>
        </is>
      </c>
      <c r="D36" s="4" t="inlineStr">
        <is>
          <t>18</t>
        </is>
      </c>
      <c r="E36" s="5" t="inlineStr">
        <is>
          <t>1.100,00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=HYPERLINK("https://www.leilaoonline.net/lote/detalhe/43785", "027")</f>
      </c>
      <c r="B37" s="4" t="s">
        <f>=HYPERLINK("https://www.leilaoonline.net/lote/detalhe/43785", " Lote com: Apróx. 300kg de válvulas ")</f>
      </c>
      <c r="C37" s="4" t="inlineStr">
        <is>
          <t>Vendido</t>
        </is>
      </c>
      <c r="D37" s="4" t="inlineStr">
        <is>
          <t>2</t>
        </is>
      </c>
      <c r="E37" s="5" t="inlineStr">
        <is>
          <t>350,00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=HYPERLINK("https://www.leilaoonline.net/lote/detalhe/43792", "028")</f>
      </c>
      <c r="B38" s="4" t="s">
        <f>=HYPERLINK("https://www.leilaoonline.net/lote/detalhe/43792", " Piscina completa 6.700 Litros")</f>
      </c>
      <c r="C38" s="4" t="inlineStr">
        <is>
          <t>Venda condicional</t>
        </is>
      </c>
      <c r="D38" s="4" t="inlineStr">
        <is>
          <t>2</t>
        </is>
      </c>
      <c r="E38" s="5" t="inlineStr">
        <is>
          <t>150,00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=HYPERLINK("https://www.leilaoonline.net/lote/detalhe/43810", "029")</f>
      </c>
      <c r="B39" s="4" t="s">
        <f>=HYPERLINK("https://www.leilaoonline.net/lote/detalhe/43810", " Projetor EPSON  (Bom estado - boa imagem)")</f>
      </c>
      <c r="C39" s="4" t="inlineStr">
        <is>
          <t>Vendido</t>
        </is>
      </c>
      <c r="D39" s="4" t="inlineStr">
        <is>
          <t>3</t>
        </is>
      </c>
      <c r="E39" s="5" t="inlineStr">
        <is>
          <t>300,00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=HYPERLINK("https://www.leilaoonline.net/lote/detalhe/43808", "030")</f>
      </c>
      <c r="B40" s="4" t="s">
        <f>=HYPERLINK("https://www.leilaoonline.net/lote/detalhe/43808", " Lote com: 5 Projetores ( Com avarias e/ou Mal funcionamento)")</f>
      </c>
      <c r="C40" s="4" t="inlineStr">
        <is>
          <t>Vendido</t>
        </is>
      </c>
      <c r="D40" s="4" t="inlineStr">
        <is>
          <t>2</t>
        </is>
      </c>
      <c r="E40" s="5" t="inlineStr">
        <is>
          <t>300,00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=HYPERLINK("https://www.leilaoonline.net/lote/detalhe/43809", "031")</f>
      </c>
      <c r="B41" s="4" t="s">
        <f>=HYPERLINK("https://www.leilaoonline.net/lote/detalhe/43809", " Lote com: 9 TV's (Com avarias - 2 quebradas)")</f>
      </c>
      <c r="C41" s="4" t="inlineStr">
        <is>
          <t>Vendido</t>
        </is>
      </c>
      <c r="D41" s="4" t="inlineStr">
        <is>
          <t>1</t>
        </is>
      </c>
      <c r="E41" s="5" t="inlineStr">
        <is>
          <t>300,00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=HYPERLINK("https://www.leilaoonline.net/lote/detalhe/43812", "032")</f>
      </c>
      <c r="B42" s="4" t="s">
        <f>=HYPERLINK("https://www.leilaoonline.net/lote/detalhe/43812", " Lote com 9 Calculadoras HP ( 2 não funcionam - restante bom estado)")</f>
      </c>
      <c r="C42" s="4" t="inlineStr">
        <is>
          <t>Vendido</t>
        </is>
      </c>
      <c r="D42" s="4" t="inlineStr">
        <is>
          <t>6</t>
        </is>
      </c>
      <c r="E42" s="5" t="inlineStr">
        <is>
          <t>450,00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=HYPERLINK("https://www.leilaoonline.net/lote/detalhe/43814", "033")</f>
      </c>
      <c r="B43" s="4" t="s">
        <f>=HYPERLINK("https://www.leilaoonline.net/lote/detalhe/43814", " Lote com 11 Ventiladores ( Com avarias)")</f>
      </c>
      <c r="C43" s="4" t="inlineStr">
        <is>
          <t>Vendido</t>
        </is>
      </c>
      <c r="D43" s="4" t="inlineStr">
        <is>
          <t>1</t>
        </is>
      </c>
      <c r="E43" s="5" t="inlineStr">
        <is>
          <t>150,00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=HYPERLINK("https://www.leilaoonline.net/lote/detalhe/43818", "034")</f>
      </c>
      <c r="B44" s="4" t="s">
        <f>=HYPERLINK("https://www.leilaoonline.net/lote/detalhe/43818", " Bagageiro Volkswagen ")</f>
      </c>
      <c r="C44" s="4" t="inlineStr">
        <is>
          <t>Vendido</t>
        </is>
      </c>
      <c r="D44" s="4" t="inlineStr">
        <is>
          <t>1</t>
        </is>
      </c>
      <c r="E44" s="5" t="inlineStr">
        <is>
          <t>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=HYPERLINK("https://www.leilaoonline.net/lote/detalhe/43811", "035")</f>
      </c>
      <c r="B45" s="4" t="s">
        <f>=HYPERLINK("https://www.leilaoonline.net/lote/detalhe/43811", " BALANÇA 1000KG ANTIGA RARIDADE (FUNCIONANDO)")</f>
      </c>
      <c r="C45" s="4" t="inlineStr">
        <is>
          <t>Vendido</t>
        </is>
      </c>
      <c r="D45" s="4" t="inlineStr">
        <is>
          <t>9</t>
        </is>
      </c>
      <c r="E45" s="5" t="inlineStr">
        <is>
          <t>700,00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=HYPERLINK("https://www.leilaoonline.net/lote/detalhe/43815", "036")</f>
      </c>
      <c r="B46" s="4" t="s">
        <f>=HYPERLINK("https://www.leilaoonline.net/lote/detalhe/43815", " BANCO PARA BATERIAS LACERDA (VAZIO - 1,15X1,50X0,70)")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=HYPERLINK("https://www.leilaoonline.net/lote/detalhe/43813", "037")</f>
      </c>
      <c r="B47" s="4" t="s">
        <f>=HYPERLINK("https://www.leilaoonline.net/lote/detalhe/43813", " BANCO PARA BATERIAS LACERDA (VAZIO - 1,15X1,50X0,70)")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=HYPERLINK("https://www.leilaoonline.net/lote/detalhe/43816", "038")</f>
      </c>
      <c r="B48" s="4" t="s">
        <f>=HYPERLINK("https://www.leilaoonline.net/lote/detalhe/43816", " Lote com: 8 Cadeiras e 2 mesas altas")</f>
      </c>
      <c r="C48" s="4" t="inlineStr">
        <is>
          <t>Venda condicional</t>
        </is>
      </c>
      <c r="D48" s="4" t="inlineStr">
        <is>
          <t>1</t>
        </is>
      </c>
      <c r="E48" s="5" t="inlineStr">
        <is>
          <t>150,00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=HYPERLINK("https://www.leilaoonline.net/lote/detalhe/43817", "039")</f>
      </c>
      <c r="B49" s="4" t="s">
        <f>=HYPERLINK("https://www.leilaoonline.net/lote/detalhe/43817", " Lote com: 2 vasos de 1,5m. Com vidros de 10mm.")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=HYPERLINK("https://www.leilaoonline.net/lote/detalhe/43820", "040")</f>
      </c>
      <c r="B50" s="4" t="s">
        <f>=HYPERLINK("https://www.leilaoonline.net/lote/detalhe/43820", "Instrumento musical  Saema Jequitibau - raridade ")</f>
      </c>
      <c r="C50" s="4" t="inlineStr">
        <is>
          <t>Vendido</t>
        </is>
      </c>
      <c r="D50" s="4" t="inlineStr">
        <is>
          <t>13</t>
        </is>
      </c>
      <c r="E50" s="5" t="inlineStr">
        <is>
          <t>900,00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=HYPERLINK("https://www.leilaoonline.net/lote/detalhe/43822", "041")</f>
      </c>
      <c r="B51" s="4" t="s">
        <f>=HYPERLINK("https://www.leilaoonline.net/lote/detalhe/43822", "Lote com: Coleção de Apróx. 800 latas antigas")</f>
      </c>
      <c r="C51" s="4" t="inlineStr">
        <is>
          <t>Vendido</t>
        </is>
      </c>
      <c r="D51" s="4" t="inlineStr">
        <is>
          <t>8</t>
        </is>
      </c>
      <c r="E51" s="5" t="inlineStr">
        <is>
          <t>450,00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=HYPERLINK("https://www.leilaoonline.net/lote/detalhe/43823", "042")</f>
      </c>
      <c r="B52" s="4" t="s">
        <f>=HYPERLINK("https://www.leilaoonline.net/lote/detalhe/43823", "CPU I3 500HD 12 GB RAM 4ª geração - funcionando")</f>
      </c>
      <c r="C52" s="4" t="inlineStr">
        <is>
          <t>Vendido</t>
        </is>
      </c>
      <c r="D52" s="4" t="inlineStr">
        <is>
          <t>4</t>
        </is>
      </c>
      <c r="E52" s="5" t="inlineStr">
        <is>
          <t>450,00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=HYPERLINK("https://www.leilaoonline.net/lote/detalhe/43824", "043")</f>
      </c>
      <c r="B53" s="4" t="s">
        <f>=HYPERLINK("https://www.leilaoonline.net/lote/detalhe/43824", "GM CLASSIC 1.0 11/12 ( IPVA 2020 pago)")</f>
      </c>
      <c r="C53" s="4" t="inlineStr">
        <is>
          <t>Não vendido</t>
        </is>
      </c>
      <c r="D53" s="4" t="inlineStr">
        <is>
          <t>3</t>
        </is>
      </c>
      <c r="E53" s="5" t="inlineStr">
        <is>
          <t>10.500,00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=HYPERLINK("https://www.leilaoonline.net/lote/detalhe/43825", "044")</f>
      </c>
      <c r="B54" s="4" t="s">
        <f>=HYPERLINK("https://www.leilaoonline.net/lote/detalhe/43825", "FIAT FREEMONT 2013/2014 (ipva 2020 pago)")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30.000,00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=HYPERLINK("https://www.leilaoonline.net/lote/detalhe/43851", "045")</f>
      </c>
      <c r="B55" s="4" t="s">
        <f>=HYPERLINK("https://www.leilaoonline.net/lote/detalhe/43851", "HONDA CBR FIREBLADE 900RR 2000/2001 (Funcionando)")</f>
      </c>
      <c r="C55" s="4" t="inlineStr">
        <is>
          <t>Não vendido</t>
        </is>
      </c>
      <c r="D55" s="4" t="inlineStr">
        <is>
          <t>14</t>
        </is>
      </c>
      <c r="E55" s="5" t="inlineStr">
        <is>
          <t>14.000,00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=HYPERLINK("https://www.leilaoonline.net/lote/detalhe/43852", "046")</f>
      </c>
      <c r="B56" s="4" t="s">
        <f>=HYPERLINK("https://www.leilaoonline.net/lote/detalhe/43852", "Reboque Motoprático completo 2006 ( Docs 2019 ok)")</f>
      </c>
      <c r="C56" s="4" t="inlineStr">
        <is>
          <t>Vendido</t>
        </is>
      </c>
      <c r="D56" s="4" t="inlineStr">
        <is>
          <t>1</t>
        </is>
      </c>
      <c r="E56" s="5" t="inlineStr">
        <is>
          <t>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=HYPERLINK("https://www.leilaoonline.net/lote/detalhe/44289", "047")</f>
      </c>
      <c r="B57" s="4" t="s">
        <f>=HYPERLINK("https://www.leilaoonline.net/lote/detalhe/44289", "Caixa registradora antiga")</f>
      </c>
      <c r="C57" s="4" t="inlineStr">
        <is>
          <t>Vendido</t>
        </is>
      </c>
      <c r="D57" s="4" t="inlineStr">
        <is>
          <t>4</t>
        </is>
      </c>
      <c r="E57" s="5" t="inlineStr">
        <is>
          <t>300,00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=HYPERLINK("https://www.leilaoonline.net/lote/detalhe/44290", "048")</f>
      </c>
      <c r="B58" s="4" t="s">
        <f>=HYPERLINK("https://www.leilaoonline.net/lote/detalhe/44290", "Lote com: Apróx 400 uni. DVD originais")</f>
      </c>
      <c r="C58" s="4" t="inlineStr">
        <is>
          <t>Vendido</t>
        </is>
      </c>
      <c r="D58" s="4" t="inlineStr">
        <is>
          <t>2</t>
        </is>
      </c>
      <c r="E58" s="5" t="inlineStr">
        <is>
          <t>250,00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=HYPERLINK("https://www.leilaoonline.net/lote/detalhe/44317", "050")</f>
      </c>
      <c r="B59" s="4" t="s">
        <f>=HYPERLINK("https://www.leilaoonline.net/lote/detalhe/44317", " Lote com: 6 Porta-chaves MENNO 48un (sem uso)")</f>
      </c>
      <c r="C59" s="4" t="inlineStr">
        <is>
          <t>Vendido</t>
        </is>
      </c>
      <c r="D59" s="4" t="inlineStr">
        <is>
          <t>2</t>
        </is>
      </c>
      <c r="E59" s="5" t="inlineStr">
        <is>
          <t>150,00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=HYPERLINK("https://www.leilaoonline.net/lote/detalhe/44315", "051")</f>
      </c>
      <c r="B60" s="4" t="s">
        <f>=HYPERLINK("https://www.leilaoonline.net/lote/detalhe/44315", " Lote com: 3 Porta-chaves MENNO 48un (sem uso)")</f>
      </c>
      <c r="C60" s="4" t="inlineStr">
        <is>
          <t>Vendido</t>
        </is>
      </c>
      <c r="D60" s="4" t="inlineStr">
        <is>
          <t>2</t>
        </is>
      </c>
      <c r="E60" s="5" t="inlineStr">
        <is>
          <t>100,00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=HYPERLINK("https://www.leilaoonline.net/lote/detalhe/44316", "052")</f>
      </c>
      <c r="B61" s="4" t="s">
        <f>=HYPERLINK("https://www.leilaoonline.net/lote/detalhe/44316", " Lote com: 3 Porta-chaves MENNO 48un (sem uso)")</f>
      </c>
      <c r="C61" s="4" t="inlineStr">
        <is>
          <t>Vendido</t>
        </is>
      </c>
      <c r="D61" s="4" t="inlineStr">
        <is>
          <t>1</t>
        </is>
      </c>
      <c r="E61" s="5" t="inlineStr">
        <is>
          <t>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=HYPERLINK("https://www.leilaoonline.net/lote/detalhe/44406", "053")</f>
      </c>
      <c r="B62" s="4" t="s">
        <f>=HYPERLINK("https://www.leilaoonline.net/lote/detalhe/44406", "VW Saveiro G4 1.6 2005/2006 ( Funcionando - IPVA 2020 pago) ")</f>
      </c>
      <c r="C62" s="4" t="inlineStr">
        <is>
          <t>Não vendido</t>
        </is>
      </c>
      <c r="D62" s="4" t="inlineStr">
        <is>
          <t>20</t>
        </is>
      </c>
      <c r="E62" s="5" t="inlineStr">
        <is>
          <t>11.000,00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=HYPERLINK("https://www.leilaoonline.net/lote/detalhe/44407", "054")</f>
      </c>
      <c r="B63" s="4" t="s">
        <f>=HYPERLINK("https://www.leilaoonline.net/lote/detalhe/44407", "Lote com: 4 uni. Tripé para câmera.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=HYPERLINK("https://www.leilaoonline.net/lote/detalhe/44408", "055")</f>
      </c>
      <c r="B64" s="4" t="s">
        <f>=HYPERLINK("https://www.leilaoonline.net/lote/detalhe/44408", "Bicicleta peugeot - Antiga, completa.")</f>
      </c>
      <c r="C64" s="4" t="inlineStr">
        <is>
          <t>Não vendido</t>
        </is>
      </c>
      <c r="D64" s="4" t="inlineStr">
        <is>
          <t>4</t>
        </is>
      </c>
      <c r="E64" s="5" t="inlineStr">
        <is>
          <t>300,00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=HYPERLINK("https://www.leilaoonline.net/lote/detalhe/44409", "056")</f>
      </c>
      <c r="B65" s="4" t="s">
        <f>=HYPERLINK("https://www.leilaoonline.net/lote/detalhe/44409", "Bicicleta Monark  Fofita")</f>
      </c>
      <c r="C65" s="4" t="inlineStr">
        <is>
          <t>Não vendido</t>
        </is>
      </c>
      <c r="D65" s="4" t="inlineStr">
        <is>
          <t>5</t>
        </is>
      </c>
      <c r="E65" s="5" t="inlineStr">
        <is>
          <t>150,00</t>
        </is>
      </c>
      <c r="F65" s="4" t="inlineStr">
        <is>
          <t>25.00</t>
        </is>
      </c>
    </row>
    <row collapsed="false" customFormat="false" customHeight="false" hidden="false" ht="12.1" outlineLevel="0" r="66">
      <c r="A66" s="5" t="s">
        <f>=HYPERLINK("https://www.leilaoonline.net/lote/detalhe/44616", "057")</f>
      </c>
      <c r="B66" s="4" t="s">
        <f>=HYPERLINK("https://www.leilaoonline.net/lote/detalhe/44616", " Lote com: 12 refletores")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100,00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=HYPERLINK("https://www.leilaoonline.net/lote/detalhe/44848", "058")</f>
      </c>
      <c r="B67" s="4" t="s">
        <f>=HYPERLINK("https://www.leilaoonline.net/lote/detalhe/44848", " LOTE COM: 2 BICICLETAS")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450,00</t>
        </is>
      </c>
      <c r="F6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2026-07-01T11:07:41.00Z</dcterms:created>
  <dc:creator>Tellks Tecnologia</dc:creator>
  <cp:revision>0</cp:revision>
</cp:coreProperties>
</file>