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MOTO. BEBIDAS ARTESANAIS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=HYPERLINK("https://www.leilaoonline.net/lote/detalhe/47255", "001")</f>
      </c>
      <c r="B11" s="4" t="s">
        <f>=HYPERLINK("https://www.leilaoonline.net/lote/detalhe/47255", "HONDA GOLDWING. 1800cc, Ano 2005/2006. EM FUNCIONAMENTO.")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39.000,00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=HYPERLINK("https://www.leilaoonline.net/lote/detalhe/47141", "002")</f>
      </c>
      <c r="B12" s="4" t="s">
        <f>=HYPERLINK("https://www.leilaoonline.net/lote/detalhe/47141", " LOTE C/ 30 GARRAFAS DE CACHAÇA AMARELINHA. 720ml CADA, ENVELHECIDAS DIRETO DE BARRIS DE CARVALHO.")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=HYPERLINK("https://www.leilaoonline.net/lote/detalhe/47210", "003")</f>
      </c>
      <c r="B13" s="4" t="s">
        <f>=HYPERLINK("https://www.leilaoonline.net/lote/detalhe/47210", " LOTE C/ APROX. 1000 UNIDADES DE SPINNER, VÁRIAS CORES E MODELOS, (SEM USO, NA CAIXA).")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=HYPERLINK("https://www.leilaoonline.net/lote/detalhe/47111", "004")</f>
      </c>
      <c r="B14" s="4" t="s">
        <f>=HYPERLINK("https://www.leilaoonline.net/lote/detalhe/47111", "02 UNIDADES DE TAPETE PARA SALA L AMOUR MING 80 LINHAS, COR SALMÃO E MARROM, NOVO ( SEM USO). ( T-01)")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=HYPERLINK("https://www.leilaoonline.net/lote/detalhe/47254", "005")</f>
      </c>
      <c r="B15" s="4" t="s">
        <f>=HYPERLINK("https://www.leilaoonline.net/lote/detalhe/47254", "LOTE C/ APROX. 400 MEDALHAS DE METAL E BRONZE, VÁRIOS TAMANHOS E MODELOS,  C/ APROX. 30 QUILOS. (SEM USO)")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=HYPERLINK("https://www.leilaoonline.net/lote/detalhe/47243", "006")</f>
      </c>
      <c r="B16" s="4" t="s">
        <f>=HYPERLINK("https://www.leilaoonline.net/lote/detalhe/47243", "MESA BISTRÔ MADEIRA COM 02 BANQUETAS BAR ISIS REDONDA")</f>
      </c>
      <c r="C16" s="4" t="inlineStr">
        <is>
          <t>Vendido</t>
        </is>
      </c>
      <c r="D16" s="4" t="inlineStr">
        <is>
          <t>4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=HYPERLINK("https://www.leilaoonline.net/lote/detalhe/47567", "007")</f>
      </c>
      <c r="B17" s="4" t="s">
        <f>=HYPERLINK("https://www.leilaoonline.net/lote/detalhe/47567", " 30 GARRAFAS DE CACHAÇA SABOR BANANA - 700ml CADA GARRAFA")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=HYPERLINK("https://www.leilaoonline.net/lote/detalhe/47242", "008")</f>
      </c>
      <c r="B18" s="4" t="s">
        <f>=HYPERLINK("https://www.leilaoonline.net/lote/detalhe/47242", " LOTE C/ 08 BARRILS DE MADEIRA DE CARVALHO, SENDO 02 DE 200 LITROS CADA E 06 DE 100 LITROS CADA, PARA ARMAZENAR E ENVELHECER CACHAÇA. SUPORTE DE BARRILS FEITO EM MADEIRA MACIÇA.")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=HYPERLINK("https://www.leilaoonline.net/lote/detalhe/47259", "009")</f>
      </c>
      <c r="B19" s="4" t="s">
        <f>=HYPERLINK("https://www.leilaoonline.net/lote/detalhe/47259", "ROTULADORA DE GARRAFAS OU POTES SEMI- AUTOMÁTICA, MARCA megatron MODELO MT 50 , TODA EM INOX E ALUMÍNIO. (em funcionamento). [ Confira o vídeo ]")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=HYPERLINK("https://www.leilaoonline.net/lote/detalhe/47253", "010")</f>
      </c>
      <c r="B20" s="4" t="s">
        <f>=HYPERLINK("https://www.leilaoonline.net/lote/detalhe/47253", "LOTE C/ 08 EQUIPAMENTOS DE SOM E DE GRAVAÇÃO  ANTIGOS.")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=HYPERLINK("https://www.leilaoonline.net/lote/detalhe/47568", "011")</f>
      </c>
      <c r="B21" s="4" t="s">
        <f>=HYPERLINK("https://www.leilaoonline.net/lote/detalhe/47568", " 30 GARRAFAS DE CACHAÇA SABOR COQUNHO MEL - 700ml CADA GARRAFA")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=HYPERLINK("https://www.leilaoonline.net/lote/detalhe/47564", "012")</f>
      </c>
      <c r="B22" s="4" t="s">
        <f>=HYPERLINK("https://www.leilaoonline.net/lote/detalhe/47564", "LOTE C/ 10 UNIDADES DE CANTIL DE BOLSO EM INOX. 240 ml CHEIOS DE VODKA. VÁRIOS MODELOS. PRODUTO ORIGINAL (SEM USO E COM AS CAIXAS INDIVIDUAIS)")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=HYPERLINK("https://www.leilaoonline.net/lote/detalhe/47246", "013")</f>
      </c>
      <c r="B23" s="4" t="s">
        <f>=HYPERLINK("https://www.leilaoonline.net/lote/detalhe/47246", " LOTE CONTENDO:01- GÔNDOLA DE MADEIRA LAMINADA C/ 100 GARRAFAS DE CACHAÇA 96 , VÁRIOS SABORES, SENDO; CARVALHO, UMBURANA, CABREÚVA, COQUINHO MEL, AMARULA, PRATA e OUTRAS.")</f>
      </c>
      <c r="C23" s="4" t="inlineStr">
        <is>
          <t>Vendido</t>
        </is>
      </c>
      <c r="D23" s="4" t="inlineStr">
        <is>
          <t>2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=HYPERLINK("https://www.leilaoonline.net/lote/detalhe/47256", "014")</f>
      </c>
      <c r="B24" s="4" t="s">
        <f>=HYPERLINK("https://www.leilaoonline.net/lote/detalhe/47256", "LOTE C/ APROX. 100 UNIDADES DE LÂMPADAS PHILIPS H7 ORIGINAL. 12 V. PARA USO EM VEÍCULOS AUTOMOTIVOS OU MOTOCICLETAS. (Produto sem uso. Na caixa)")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=HYPERLINK("https://www.leilaoonline.net/lote/detalhe/47252", "015")</f>
      </c>
      <c r="B25" s="4" t="s">
        <f>=HYPERLINK("https://www.leilaoonline.net/lote/detalhe/47252", "Aprox. 2.000 Unidades de Tintura para cabelo Henna Creme Natural (cores diversas). 70 ml Surya Brasil")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=HYPERLINK("https://www.leilaoonline.net/lote/detalhe/47227", "016")</f>
      </c>
      <c r="B26" s="4" t="s">
        <f>=HYPERLINK("https://www.leilaoonline.net/lote/detalhe/47227", "30 GARRAFAS DE CACHAÇA DE CARVALHO 720ml 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=HYPERLINK("https://www.leilaoonline.net/lote/detalhe/47573", "017")</f>
      </c>
      <c r="B27" s="4" t="s">
        <f>=HYPERLINK("https://www.leilaoonline.net/lote/detalhe/47573", " 30 GARRAFAS DE CACHAÇA SABOR CANELINHA OURO - 700ml CADA GARRAFA")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=HYPERLINK("https://www.leilaoonline.net/lote/detalhe/47566", "018")</f>
      </c>
      <c r="B28" s="4" t="s">
        <f>=HYPERLINK("https://www.leilaoonline.net/lote/detalhe/47566", "LOTE C/ 10 UNIDADES DE CANTIL DE BOLSO EM INOX. 240 ml CHEIOS DE VODKA. VÁRIOS MODELOS. PRODUTO ORIGINAL (SEM USO E COM AS CAIXAS INDIVIDUAIS)")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=HYPERLINK("https://www.leilaoonline.net/lote/detalhe/47578", "019")</f>
      </c>
      <c r="B29" s="4" t="s">
        <f>=HYPERLINK("https://www.leilaoonline.net/lote/detalhe/47578", "30 GARRAFAS DE CACHAÇA CARVALHO OURO")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=HYPERLINK("https://www.leilaoonline.net/lote/detalhe/47171", "020")</f>
      </c>
      <c r="B30" s="4" t="s">
        <f>=HYPERLINK("https://www.leilaoonline.net/lote/detalhe/47171", " 01 BARRIL DE CARVALHO ARTESANAL CAPACIDADE (6 LITROS), CHEIO DE CACHAÇA ARTESANAL AMARELINHA ENVELHECIDA NO BARRIL DE CARVALHO")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=HYPERLINK("https://www.leilaoonline.net/lote/detalhe/47574", "021")</f>
      </c>
      <c r="B31" s="4" t="s">
        <f>=HYPERLINK("https://www.leilaoonline.net/lote/detalhe/47574", " 30 GARRAFAS DE CACHAÇA SABORES VARIADOS - 700ml CADA GARRAFA")</f>
      </c>
      <c r="C31" s="4" t="inlineStr">
        <is>
          <t>Vendido</t>
        </is>
      </c>
      <c r="D31" s="4" t="inlineStr">
        <is>
          <t>2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=HYPERLINK("https://www.leilaoonline.net/lote/detalhe/47589", "022")</f>
      </c>
      <c r="B32" s="4" t="s">
        <f>=HYPERLINK("https://www.leilaoonline.net/lote/detalhe/47589", " LOTE C/ 10 UNIDADES DE CANTIL DE BOLSO EM INOX. 240 ml CHEIOS DE VODKA. VÁRIOS MODELOS. PRODUTO ORIGINAL (SEM USO E COM AS CAIXAS INDIVIDUAIS) [ CONFIRA O VÍDEO ]")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=HYPERLINK("https://www.leilaoonline.net/lote/detalhe/47887", "023")</f>
      </c>
      <c r="B33" s="4" t="s">
        <f>=HYPERLINK("https://www.leilaoonline.net/lote/detalhe/47887", " Lote contendo coleção 100 unidades  de Mini-Garrafas, de bebidas originais, diversos rótulos e sabores")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=HYPERLINK("https://www.leilaoonline.net/lote/detalhe/47895", "024")</f>
      </c>
      <c r="B34" s="4" t="s">
        <f>=HYPERLINK("https://www.leilaoonline.net/lote/detalhe/47895", " BICICLETA RAKEIG ANO  1937, RELÍQUIA PARA COLECIONADORES")</f>
      </c>
      <c r="C34" s="4" t="inlineStr">
        <is>
          <t>Vendido</t>
        </is>
      </c>
      <c r="D34" s="4" t="inlineStr">
        <is>
          <t>4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=HYPERLINK("https://www.leilaoonline.net/lote/detalhe/47569", "030")</f>
      </c>
      <c r="B35" s="4" t="s">
        <f>=HYPERLINK("https://www.leilaoonline.net/lote/detalhe/47569", " 30 GARRAFAS DE CACHAÇA SABORES VARIADOS - 700ml CADA GARRAFA")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=HYPERLINK("https://www.leilaoonline.net/lote/detalhe/47234", "031")</f>
      </c>
      <c r="B36" s="4" t="s">
        <f>=HYPERLINK("https://www.leilaoonline.net/lote/detalhe/47234", "LOTE COM 04 PINGÔMETROS DE MADEIRA. GARRAFA DE 1 LITRO, TORNEIRA CROMADA, CHEIOS DE CACHAÇA ENVELHECIDA DIRETO DO BARRIL DE CARVALHO")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160,00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=HYPERLINK("https://www.leilaoonline.net/lote/detalhe/47897", "032")</f>
      </c>
      <c r="B37" s="4" t="s">
        <f>=HYPERLINK("https://www.leilaoonline.net/lote/detalhe/47897", " 70 UNIDADES DE CAPAS P/ CADEIRAS , PRODUZIDAS  EM TECIDOS CETIM  COR BRANCA. (SEM USO)")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=HYPERLINK("https://www.leilaoonline.net/lote/detalhe/47572", "035")</f>
      </c>
      <c r="B38" s="4" t="s">
        <f>=HYPERLINK("https://www.leilaoonline.net/lote/detalhe/47572", " 30 GARRAFAS DE CACHAÇA SABORES VARIADOS - 700ml CADA GARRAFA")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=HYPERLINK("https://www.leilaoonline.net/lote/detalhe/47894", "040")</f>
      </c>
      <c r="B39" s="4" t="s">
        <f>=HYPERLINK("https://www.leilaoonline.net/lote/detalhe/47894", " DIVERSAS PRATELEIRAS METÁLICAS. DESIGNER MODERNO. ALTURA APROX.DE 03 METROS CADA PÉ DIREITO.")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=HYPERLINK("https://www.leilaoonline.net/lote/detalhe/47896", "045")</f>
      </c>
      <c r="B40" s="4" t="s">
        <f>=HYPERLINK("https://www.leilaoonline.net/lote/detalhe/47896", " 70 UNIDADES DE CAPAS P/ CADEIRAS , PRODUZIDAS  EM TECIDOS CETIM  COR BRANCA.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=HYPERLINK("https://www.leilaoonline.net/lote/detalhe/47244", "070")</f>
      </c>
      <c r="B41" s="4" t="s">
        <f>=HYPERLINK("https://www.leilaoonline.net/lote/detalhe/47244", " LOTE COM APROX. 3.000 UNIDADES DE SPINNERS , DIVERSOS MODELOS E CORES. (sem uso, nas caixas) [ Confira o Vídeo ]")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=HYPERLINK("https://www.leilaoonline.net/lote/detalhe/47575", "071")</f>
      </c>
      <c r="B42" s="4" t="s">
        <f>=HYPERLINK("https://www.leilaoonline.net/lote/detalhe/47575", " 30 GARRAFAS DE CACHAÇA SABOR PEQUI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=HYPERLINK("https://www.leilaoonline.net/lote/detalhe/47245", "085")</f>
      </c>
      <c r="B43" s="4" t="s">
        <f>=HYPERLINK("https://www.leilaoonline.net/lote/detalhe/47245", " Lote contendo coleção 100 unidades  de Mini-Garrafas, de bebidas originais, diversos rótulos e sabores")</f>
      </c>
      <c r="C43" s="4" t="inlineStr">
        <is>
          <t>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=HYPERLINK("https://www.leilaoonline.net/lote/detalhe/47577", "086")</f>
      </c>
      <c r="B44" s="4" t="s">
        <f>=HYPERLINK("https://www.leilaoonline.net/lote/detalhe/47577", " 30 GARRAFAS DE CACHAÇA SABOR UMBURANA - 700ml CADA GARRAFA")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=HYPERLINK("https://www.leilaoonline.net/lote/detalhe/47579", "087")</f>
      </c>
      <c r="B45" s="4" t="s">
        <f>=HYPERLINK("https://www.leilaoonline.net/lote/detalhe/47579", "30 GARRAFAS DE CACHAÇA CARVALHO OURO")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=HYPERLINK("https://www.leilaoonline.net/lote/detalhe/47241", "095")</f>
      </c>
      <c r="B46" s="4" t="s">
        <f>=HYPERLINK("https://www.leilaoonline.net/lote/detalhe/47241", " 12 LUMINÁRIAS DE TETO  METÁLICA E REFLETORES CROMADOS")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=HYPERLINK("https://www.leilaoonline.net/lote/detalhe/47571", "096")</f>
      </c>
      <c r="B47" s="4" t="s">
        <f>=HYPERLINK("https://www.leilaoonline.net/lote/detalhe/47571", " 30 GARRAFAS DE CACHAÇA SABOR UMBURANA COM MEL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=HYPERLINK("https://www.leilaoonline.net/lote/detalhe/47586", "097")</f>
      </c>
      <c r="B48" s="4" t="s">
        <f>=HYPERLINK("https://www.leilaoonline.net/lote/detalhe/47586", " LOTE C/ 30 GARRAFAS DE CACHAÇA PRATA. 720ml CADA, ENVELHECIDAS NO BARRIL DE MADEIRA")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=HYPERLINK("https://www.leilaoonline.net/lote/detalhe/47587", "098")</f>
      </c>
      <c r="B49" s="4" t="s">
        <f>=HYPERLINK("https://www.leilaoonline.net/lote/detalhe/47587", " LOTE C/ 10 UNIDADES DE CANTIL DE BOLSO EM INOX. 240 ml CHEIOS DE VODKA. VÁRIOS MODELOS. PRODUTO ORIGINAL (SEM USO E COM AS CAIXAS INDIVIDUAIS) [ CONFIRA O VÍDEO ]")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=HYPERLINK("https://www.leilaoonline.net/lote/detalhe/47248", "100")</f>
      </c>
      <c r="B50" s="4" t="s">
        <f>=HYPERLINK("https://www.leilaoonline.net/lote/detalhe/47248", " GÔNDOLA DE MADEIRA MACIÇA C/ APROX. 300 GARRAFAS DE CACHAÇA ARTESANAL  DIVERSOS SABORES: CARVALHO, UMBURANA, COQUINHO C/ MEL, UMBURANA C/MEL, CANELINHA OURO, PRATA, JABUTICABA, BANANA, AMARULA, PEQUI E OUTRAS.")</f>
      </c>
      <c r="C50" s="4" t="inlineStr">
        <is>
          <t>Vendido</t>
        </is>
      </c>
      <c r="D50" s="4" t="inlineStr">
        <is>
          <t>5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=HYPERLINK("https://www.leilaoonline.net/lote/detalhe/47570", "101")</f>
      </c>
      <c r="B51" s="4" t="s">
        <f>=HYPERLINK("https://www.leilaoonline.net/lote/detalhe/47570", " 30 GARRAFAS DE CACHAÇA SABOR AMARULA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=HYPERLINK("https://www.leilaoonline.net/lote/detalhe/47890", "104")</f>
      </c>
      <c r="B52" s="4" t="s">
        <f>=HYPERLINK("https://www.leilaoonline.net/lote/detalhe/47890", "KIT COLEÇÃO C/ 30 MINI GARRAFAS SUVENIR. 60ml CADA, SENDO CACHAÇA/ VODKA / BLEND/ LICORES/ COQUETEL E OUTROS. CERCA DE 30 SABORES DIFERENTES. GARRAFAS DE VIDRO, TAMPA DE ALUMÍNIO, BEBIDAS ORIGINAIS.")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=HYPERLINK("https://www.leilaoonline.net/lote/detalhe/47240", "105")</f>
      </c>
      <c r="B53" s="4" t="s">
        <f>=HYPERLINK("https://www.leilaoonline.net/lote/detalhe/47240", " BALCÃO ADEGA DE LUXO, DUPLA FACE C/ 14 DIVISÕES , EM MADEIRA LAMINADA.")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=HYPERLINK("https://www.leilaoonline.net/lote/detalhe/47257", "106")</f>
      </c>
      <c r="B54" s="4" t="s">
        <f>=HYPERLINK("https://www.leilaoonline.net/lote/detalhe/47257", "LOTE C/ APROX. 100 UNIDADES DE LÂMPADAS PHILIPS H7 ORIGINAL. 12 V. PARA USO EM VEÍCULOS AUTOMOTIVOS OU MOTOCICLETAS. (Produto sem uso. Na caixa)")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=HYPERLINK("https://www.leilaoonline.net/lote/detalhe/47576", "107")</f>
      </c>
      <c r="B55" s="4" t="s">
        <f>=HYPERLINK("https://www.leilaoonline.net/lote/detalhe/47576", " 30 GARRAFAS DE CACHAÇA SABOR JABUTICABA - 700ml CADA GARRAFA")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=HYPERLINK("https://www.leilaoonline.net/lote/detalhe/47239", "110")</f>
      </c>
      <c r="B56" s="4" t="s">
        <f>=HYPERLINK("https://www.leilaoonline.net/lote/detalhe/47239", " LOTE C/ 02 BARRIS DE CARVALHO.  CAPACIDADE DE 200 LITROS CADA. PARA ENVELHECIMENTO DE CACHAÇA. SUPORTE INCLUSO")</f>
      </c>
      <c r="C56" s="4" t="inlineStr">
        <is>
          <t>Vendido</t>
        </is>
      </c>
      <c r="D56" s="4" t="inlineStr">
        <is>
          <t>2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=HYPERLINK("https://www.leilaoonline.net/lote/detalhe/47230", "111")</f>
      </c>
      <c r="B57" s="4" t="s">
        <f>=HYPERLINK("https://www.leilaoonline.net/lote/detalhe/47230", "30 GARRAFAS DE CACHAÇA CANELINHA OURO - 700ml CADA GARRAFA")</f>
      </c>
      <c r="C57" s="4" t="inlineStr">
        <is>
          <t>Vendido</t>
        </is>
      </c>
      <c r="D57" s="4" t="inlineStr">
        <is>
          <t>2</t>
        </is>
      </c>
      <c r="E57" s="5" t="inlineStr">
        <is>
          <t>310,00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=HYPERLINK("https://www.leilaoonline.net/lote/detalhe/47886", "112")</f>
      </c>
      <c r="B58" s="4" t="s">
        <f>=HYPERLINK("https://www.leilaoonline.net/lote/detalhe/47886", " Lote contendo coleção 100 unidades  de Mini-Garrafas, de bebidas originais, diversos rótulos e sabores")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=HYPERLINK("https://www.leilaoonline.net/lote/detalhe/47251", "115")</f>
      </c>
      <c r="B59" s="4" t="s">
        <f>=HYPERLINK("https://www.leilaoonline.net/lote/detalhe/47251", " LOTE C/ 21 TRAVESSEIROS GABITEX, ANTI- ALÉRGICO, MACIO E INODORO, LAVÁVEL.")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=HYPERLINK("https://www.leilaoonline.net/lote/detalhe/47565", "116")</f>
      </c>
      <c r="B60" s="4" t="s">
        <f>=HYPERLINK("https://www.leilaoonline.net/lote/detalhe/47565", "LOTE C/ 10 UNIDADES DE CANTIL DE BOLSO EM INOX. 240 ml CHEIOS DE VODKA. VÁRIOS MODELOS. PRODUTO ORIGINAL (SEM USO E COM AS CAIXAS INDIVIDUAIS)")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=HYPERLINK("https://www.leilaoonline.net/lote/detalhe/47250", "120")</f>
      </c>
      <c r="B61" s="4" t="s">
        <f>=HYPERLINK("https://www.leilaoonline.net/lote/detalhe/47250", " 06 Mesas Com Regulagem de Altura, Articuladas, Com Gavetas e Rodízios.")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=HYPERLINK("https://www.leilaoonline.net/lote/detalhe/47166", "121")</f>
      </c>
      <c r="B62" s="4" t="s">
        <f>=HYPERLINK("https://www.leilaoonline.net/lote/detalhe/47166", " 30 GARRAFAS DE CACHAÇA SABOR UMBURANA MEL, 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=HYPERLINK("https://www.leilaoonline.net/lote/detalhe/47122", "130")</f>
      </c>
      <c r="B63" s="4" t="s">
        <f>=HYPERLINK("https://www.leilaoonline.net/lote/detalhe/47122", " PEÇAS DE MOTOCICLETA, PAR DE CARENAGEM ( LATERAL) E PAR DE RETROVISOR ARTICULADO.")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=HYPERLINK("https://www.leilaoonline.net/lote/detalhe/47201", "140")</f>
      </c>
      <c r="B64" s="4" t="s">
        <f>=HYPERLINK("https://www.leilaoonline.net/lote/detalhe/47201", " 04 UNIDADES DE PINGOMETROS, SENDO A GARRAFA DE 1000ml C/ SUPORTE DE PAREDE,  TORNEIRA E ROLHA, CHEIO DE CACHAÇA AMARELINHA ENVELHECIDA")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=HYPERLINK("https://www.leilaoonline.net/lote/detalhe/47198", "145")</f>
      </c>
      <c r="B65" s="4" t="s">
        <f>=HYPERLINK("https://www.leilaoonline.net/lote/detalhe/47198", "03 QUADROS DE BICICLETA. FULL SUSPENSION ARO 26"")</f>
      </c>
      <c r="C65" s="4" t="inlineStr">
        <is>
          <t>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=HYPERLINK("https://www.leilaoonline.net/lote/detalhe/47153", "146")</f>
      </c>
      <c r="B66" s="4" t="s">
        <f>=HYPERLINK("https://www.leilaoonline.net/lote/detalhe/47153", "30 GARRAFAS DE CACHAÇA SABOR GUARANÁ, 700ml CADA GARRAFA")</f>
      </c>
      <c r="C66" s="4" t="inlineStr">
        <is>
          <t>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=HYPERLINK("https://www.leilaoonline.net/lote/detalhe/48107", "147")</f>
      </c>
      <c r="B67" s="4" t="s">
        <f>=HYPERLINK("https://www.leilaoonline.net/lote/detalhe/48107", "BICICLETA ANTIGA MARCA GORIKE ANO 1954, RELÍQUIA PARA COLECIONADORES")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=HYPERLINK("https://www.leilaoonline.net/lote/detalhe/47181", "150")</f>
      </c>
      <c r="B68" s="4" t="s">
        <f>=HYPERLINK("https://www.leilaoonline.net/lote/detalhe/47181", "03 GARRAFÕES DE 4,5 LITROS CADA DE CACHAÇA AMARELINHA ENVELHECIDA EM BARRIL DE MADEIRA DE CARVALHO")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=HYPERLINK("https://www.leilaoonline.net/lote/detalhe/47249", "151")</f>
      </c>
      <c r="B69" s="4" t="s">
        <f>=HYPERLINK("https://www.leilaoonline.net/lote/detalhe/47249", "MESA BISTRÔ MADEIRA COM 02 BANQUETAS BAR ISIS REDONDA")</f>
      </c>
      <c r="C69" s="4" t="inlineStr">
        <is>
          <t>Vendido</t>
        </is>
      </c>
      <c r="D69" s="4" t="inlineStr">
        <is>
          <t>2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=HYPERLINK("https://www.leilaoonline.net/lote/detalhe/47889", "152")</f>
      </c>
      <c r="B70" s="4" t="s">
        <f>=HYPERLINK("https://www.leilaoonline.net/lote/detalhe/47889", "KIT COLEÇÃO C/ 30 MINI GARRAFAS SUVENIR. 60ml CADA, SENDO CACHAÇA/ VODKA / BLEND/ LICORES/ COQUETEL E OUTROS. CERCA DE 30 SABORES DIFERENTES. GARRAFAS DE VIDRO, TAMPA DE ALUMÍNIO, BEBIDAS ORIGINAIS.")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=HYPERLINK("https://www.leilaoonline.net/lote/detalhe/48108", "154")</f>
      </c>
      <c r="B71" s="4" t="s">
        <f>=HYPERLINK("https://www.leilaoonline.net/lote/detalhe/48108", "02 PARES DE CALÇADOS. SENDO 01 PAR DE BOTAS CANO ALTO Nº 34 E 01 PAR DE SAPATO ALTO Nº 37 (MARCA ELLUS, ORIGINAL)")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=HYPERLINK("https://www.leilaoonline.net/lote/detalhe/47127", "155")</f>
      </c>
      <c r="B72" s="4" t="s">
        <f>=HYPERLINK("https://www.leilaoonline.net/lote/detalhe/47127", "30 GARRAFAS DE CACHAÇA SABOR LIMÃO, 700ml CADA GARRAFA")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=HYPERLINK("https://www.leilaoonline.net/lote/detalhe/47190", "160")</f>
      </c>
      <c r="B73" s="4" t="s">
        <f>=HYPERLINK("https://www.leilaoonline.net/lote/detalhe/47190", "LOTE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=HYPERLINK("https://www.leilaoonline.net/lote/detalhe/47585", "161")</f>
      </c>
      <c r="B74" s="4" t="s">
        <f>=HYPERLINK("https://www.leilaoonline.net/lote/detalhe/47585", " LOTE C/ 30 GARRAFAS DE CACHAÇA PRATA. 720ml CADA, ENVELHECIDAS NO BARRIL DE MADEIRA")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=HYPERLINK("https://www.leilaoonline.net/lote/detalhe/47258", "164")</f>
      </c>
      <c r="B75" s="4" t="s">
        <f>=HYPERLINK("https://www.leilaoonline.net/lote/detalhe/47258", "LOTE C/ APROX. 100 UNIDADES DE LÂMPADAS PHILIPS H7 ORIGINAL. 12 V. PARA USO EM VEÍCULOS AUTOMOTIVOS OU MOTOCICLETAS. (Produto sem uso. Na caixa)")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=HYPERLINK("https://www.leilaoonline.net/lote/detalhe/47222", "165")</f>
      </c>
      <c r="B76" s="4" t="s">
        <f>=HYPERLINK("https://www.leilaoonline.net/lote/detalhe/47222", "30 GARRAFAS DE CACHAÇA CANELINHA OURO - 700ml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=HYPERLINK("https://www.leilaoonline.net/lote/detalhe/47123", "170")</f>
      </c>
      <c r="B77" s="4" t="s">
        <f>=HYPERLINK("https://www.leilaoonline.net/lote/detalhe/47123", " LOTE ÚNICO: 07 SUCATAS DE PARTES DE MOTOCICLETAS ANTIGAS DA DÉCADA DE 1980 (PARA COLECIONADORES OU RESTAURAÇÃO). SENDO YAMAHA RX-180cc , YAMAHA RD-135cc, YAMAHA RX-125cc e outras.")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=HYPERLINK("https://www.leilaoonline.net/lote/detalhe/47142", "175")</f>
      </c>
      <c r="B78" s="4" t="s">
        <f>=HYPERLINK("https://www.leilaoonline.net/lote/detalhe/47142", "LOTE COM: 30 GARRAFAS DE CACHAÇA DE BANANA.")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=HYPERLINK("https://www.leilaoonline.net/lote/detalhe/47184", "180")</f>
      </c>
      <c r="B79" s="4" t="s">
        <f>=HYPERLINK("https://www.leilaoonline.net/lote/detalhe/47184", "10 GARRAFÕES DE 4,5 LITROS CADA DE CACHAÇA AMARELINHA ENVELHECIDA EM BARRIL DE MADEIRA DE CARVALHO")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=HYPERLINK("https://www.leilaoonline.net/lote/detalhe/47221", "185")</f>
      </c>
      <c r="B80" s="4" t="s">
        <f>=HYPERLINK("https://www.leilaoonline.net/lote/detalhe/47221", "30 GARRAFAS DE CACHAÇA COQUINHO - 700ml CADA GARRAFA")</f>
      </c>
      <c r="C80" s="4" t="inlineStr">
        <is>
          <t>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=HYPERLINK("https://www.leilaoonline.net/lote/detalhe/47200", "190")</f>
      </c>
      <c r="B81" s="4" t="s">
        <f>=HYPERLINK("https://www.leilaoonline.net/lote/detalhe/47200", " 04 UNIDADES DE PINGOMETROS, SENDO A GARRAFA DE 1000ml C/ SUPORTE DE PAREDE,  TORNEIRA E ROLHA, CHEIO DE CACHAÇA AMARELINHA ENVELHECIDA")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=HYPERLINK("https://www.leilaoonline.net/lote/detalhe/47583", "191")</f>
      </c>
      <c r="B82" s="4" t="s">
        <f>=HYPERLINK("https://www.leilaoonline.net/lote/detalhe/47583", "30 GARRAFAS DE CACHAÇA PRATA DA ROÇA")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=HYPERLINK("https://www.leilaoonline.net/lote/detalhe/47885", "192")</f>
      </c>
      <c r="B83" s="4" t="s">
        <f>=HYPERLINK("https://www.leilaoonline.net/lote/detalhe/47885", " Lote contendo coleção 100 unidades  de Mini-Garrafas, de bebidas originais, diversos rótulos e sabores")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=HYPERLINK("https://www.leilaoonline.net/lote/detalhe/47247", "200")</f>
      </c>
      <c r="B84" s="4" t="s">
        <f>=HYPERLINK("https://www.leilaoonline.net/lote/detalhe/47247", " LOTE C/ 06 APARELHOS CELULAR E 45  BATERIAS , DIVERSAS MARCAS E MODELOS.")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=HYPERLINK("https://www.leilaoonline.net/lote/detalhe/47580", "201")</f>
      </c>
      <c r="B85" s="4" t="s">
        <f>=HYPERLINK("https://www.leilaoonline.net/lote/detalhe/47580", "30 GARRAFAS DE CACHAÇA CARVALHO OURO")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=HYPERLINK("https://www.leilaoonline.net/lote/detalhe/47192", "205")</f>
      </c>
      <c r="B86" s="4" t="s">
        <f>=HYPERLINK("https://www.leilaoonline.net/lote/detalhe/47192", "LOTE C/ 10 UNIDADES DE CANTIL DE BOLSO EM INOX. 240 ml CHEIOS DE VODKA. VÁRIOS MODELOS. PRODUTO ORIGINAL (SEM USO E COM AS CAIXAS INDIVIDUAIS)")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=HYPERLINK("https://www.leilaoonline.net/lote/detalhe/47128", "215")</f>
      </c>
      <c r="B87" s="4" t="s">
        <f>=HYPERLINK("https://www.leilaoonline.net/lote/detalhe/47128", " 30 GARRAFAS DE CACHAÇA CANELINHA MEL - 700ml CADA GARRAFA")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=HYPERLINK("https://www.leilaoonline.net/lote/detalhe/47238", "221")</f>
      </c>
      <c r="B88" s="4" t="s">
        <f>=HYPERLINK("https://www.leilaoonline.net/lote/detalhe/47238", "30 GARRAFAS DE CACHAÇA AMARULA MEL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=HYPERLINK("https://www.leilaoonline.net/lote/detalhe/47125", "225")</f>
      </c>
      <c r="B89" s="4" t="s">
        <f>=HYPERLINK("https://www.leilaoonline.net/lote/detalhe/47125", " LOTE C/ APROX. 100 UNIDADES DE SPINNER, VÁRIAS CORES E MODELOS, (SEM USO, NA CAIXA).")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=HYPERLINK("https://www.leilaoonline.net/lote/detalhe/47129", "230")</f>
      </c>
      <c r="B90" s="4" t="s">
        <f>=HYPERLINK("https://www.leilaoonline.net/lote/detalhe/47129", "30 GARRAFAS DE CACHAÇA COQUINHO MEL - 700ml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=HYPERLINK("https://www.leilaoonline.net/lote/detalhe/47121", "235")</f>
      </c>
      <c r="B91" s="4" t="s">
        <f>=HYPERLINK("https://www.leilaoonline.net/lote/detalhe/47121", " 06 DISCOS DE VINIL ANTIGOS LP, GRANDES SUCESSOS, ENTRE ELES O LENDÁRIO DISCO DE 1971 "IMAGINE" DE JOHN LENNON, ORIGINAL DE ÉPOCA. RARIDADE PARA COLECIONADORES.")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=HYPERLINK("https://www.leilaoonline.net/lote/detalhe/47237", "240")</f>
      </c>
      <c r="B92" s="4" t="s">
        <f>=HYPERLINK("https://www.leilaoonline.net/lote/detalhe/47237", "30 GARRAFAS DE CACHAÇA AMARULA MEL - 700ml CADA GARRAFA")</f>
      </c>
      <c r="C92" s="4" t="inlineStr">
        <is>
          <t>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=HYPERLINK("https://www.leilaoonline.net/lote/detalhe/47131", "245")</f>
      </c>
      <c r="B93" s="4" t="s">
        <f>=HYPERLINK("https://www.leilaoonline.net/lote/detalhe/47131", " 30 GARRAFAS DE CACHAÇA SABOR BLEND, 700ml CADA GARRAFA")</f>
      </c>
      <c r="C93" s="4" t="inlineStr">
        <is>
          <t>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=HYPERLINK("https://www.leilaoonline.net/lote/detalhe/47108", "250")</f>
      </c>
      <c r="B94" s="4" t="s">
        <f>=HYPERLINK("https://www.leilaoonline.net/lote/detalhe/47108", "LOTE CONTENDO 30 APARELHOS DVD.VÁRIAS MARCAS E MODELOS. EM FUNCIONAMENTO.")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=HYPERLINK("https://www.leilaoonline.net/lote/detalhe/47226", "255")</f>
      </c>
      <c r="B95" s="4" t="s">
        <f>=HYPERLINK("https://www.leilaoonline.net/lote/detalhe/47226", " 30 GARRAFAS DE CACHAÇA SABOR UMBURANA MEL,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=HYPERLINK("https://www.leilaoonline.net/lote/detalhe/47223", "260")</f>
      </c>
      <c r="B96" s="4" t="s">
        <f>=HYPERLINK("https://www.leilaoonline.net/lote/detalhe/47223", "30 GARRAFAS DE CACHAÇA AMARULA MEL - 700ml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=HYPERLINK("https://www.leilaoonline.net/lote/detalhe/47126", "265")</f>
      </c>
      <c r="B97" s="4" t="s">
        <f>=HYPERLINK("https://www.leilaoonline.net/lote/detalhe/47126", "30 GARRAFAS DE VODKA 96, 1000ml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=HYPERLINK("https://www.leilaoonline.net/lote/detalhe/47106", "270")</f>
      </c>
      <c r="B98" s="4" t="s">
        <f>=HYPERLINK("https://www.leilaoonline.net/lote/detalhe/47106", "LOTE COM 011 BANCOS P/ MOTOCICLETAS ANTIGAS")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=HYPERLINK("https://www.leilaoonline.net/lote/detalhe/47159", "271")</f>
      </c>
      <c r="B99" s="4" t="s">
        <f>=HYPERLINK("https://www.leilaoonline.net/lote/detalhe/47159", " 30 GARRAFAS DE CACHAÇA SABOR BLEND, 700ml CADA GARRAFA")</f>
      </c>
      <c r="C99" s="4" t="inlineStr">
        <is>
          <t>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=HYPERLINK("https://www.leilaoonline.net/lote/detalhe/47107", "275")</f>
      </c>
      <c r="B100" s="4" t="s">
        <f>=HYPERLINK("https://www.leilaoonline.net/lote/detalhe/47107", "LOTE COM APROX. 50 CAPAS DE BANCO DE CICLOMOTORES ANTIGOS, MOBILETE MONARK CALOI CX , CALOI XR, GARELI E OUTRAS. PRODUTO ORIGINAL, SEM USO, ESTOQUE ANTIGO, DECADA DE 1980 , PARA COLECIONADORES. VÁRIAS CORES E MODELOS.")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=HYPERLINK("https://www.leilaoonline.net/lote/detalhe/47224", "280")</f>
      </c>
      <c r="B101" s="4" t="s">
        <f>=HYPERLINK("https://www.leilaoonline.net/lote/detalhe/47224", "30 GARRAFAS DE CACHAÇA AMARULA MEL - 700ml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=HYPERLINK("https://www.leilaoonline.net/lote/detalhe/47114", "285")</f>
      </c>
      <c r="B102" s="4" t="s">
        <f>=HYPERLINK("https://www.leilaoonline.net/lote/detalhe/47114", " 60 UNIDADES DE ACESSÓRIOS P/ CELULARES, SUPORTES P/ VEÍCULOS E CINTURA. (NOVOS (SEM USO).")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=HYPERLINK("https://www.leilaoonline.net/lote/detalhe/47225", "290")</f>
      </c>
      <c r="B103" s="4" t="s">
        <f>=HYPERLINK("https://www.leilaoonline.net/lote/detalhe/47225", "30 GARRAFAS DE CACHAÇA AMARULA MEL - 700ml CADA GARRAFA")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=HYPERLINK("https://www.leilaoonline.net/lote/detalhe/47236", "295")</f>
      </c>
      <c r="B104" s="4" t="s">
        <f>=HYPERLINK("https://www.leilaoonline.net/lote/detalhe/47236", " 04 UNIDADES DE PINGOMETROS, SENDO A GARRAFA DE 1000ml C/ SUPORTE DE PAREDE,  TORNEIRA E ROLHA, CHEIO DE CACHAÇA AMARELINHA ENVELHECIDA")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160,00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=HYPERLINK("https://www.leilaoonline.net/lote/detalhe/47582", "296")</f>
      </c>
      <c r="B105" s="4" t="s">
        <f>=HYPERLINK("https://www.leilaoonline.net/lote/detalhe/47582", "30 GARRAFAS DE CACHAÇA PRATA DA ROÇA")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=HYPERLINK("https://www.leilaoonline.net/lote/detalhe/47191", "300")</f>
      </c>
      <c r="B106" s="4" t="s">
        <f>=HYPERLINK("https://www.leilaoonline.net/lote/detalhe/47191", "LOTE C/ 10 UNIDADES DE CANTIL DE BOLSO EM INOX. 240 ml CHEIOS DE VODKA. VÁRIOS MODELOS. PRODUTO ORIGINAL (SEM USO E COM AS CAIXAS INDIVIDUAIS)")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=HYPERLINK("https://www.leilaoonline.net/lote/detalhe/47143", "305")</f>
      </c>
      <c r="B107" s="4" t="s">
        <f>=HYPERLINK("https://www.leilaoonline.net/lote/detalhe/47143", "LOTE COM: 30 GARRAFAS DE CACHAÇA SABOR JABUTICABA.")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=HYPERLINK("https://www.leilaoonline.net/lote/detalhe/47109", "310")</f>
      </c>
      <c r="B108" s="4" t="s">
        <f>=HYPERLINK("https://www.leilaoonline.net/lote/detalhe/47109", " LOTE CONTENDO APROX. 25 CHUVEIROS")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=HYPERLINK("https://www.leilaoonline.net/lote/detalhe/47206", "315")</f>
      </c>
      <c r="B109" s="4" t="s">
        <f>=HYPERLINK("https://www.leilaoonline.net/lote/detalhe/47206", " 30 GARRAFAS DE CACHAÇA AMARELINHA DE ALAMBIQUE, ARMAZENADAS E ENVELHECIDAS EM BARRIL DE CARVALHO,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=HYPERLINK("https://www.leilaoonline.net/lote/detalhe/47119", "320")</f>
      </c>
      <c r="B110" s="4" t="s">
        <f>=HYPERLINK("https://www.leilaoonline.net/lote/detalhe/47119", "Diversas churrasqueiras elétricas e Peças.")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=HYPERLINK("https://www.leilaoonline.net/lote/detalhe/47146", "325")</f>
      </c>
      <c r="B111" s="4" t="s">
        <f>=HYPERLINK("https://www.leilaoonline.net/lote/detalhe/47146", " 30 GARRAFAS DE CACHAÇA SABOR UMBURANA MEL, 700ml CADA GARRAFA")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=HYPERLINK("https://www.leilaoonline.net/lote/detalhe/47120", "330")</f>
      </c>
      <c r="B112" s="4" t="s">
        <f>=HYPERLINK("https://www.leilaoonline.net/lote/detalhe/47120", "27 peças  de Lingerie da marca Valisere (18 sutiãs e 09 calcinhas). (Novo) sem uso.")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=HYPERLINK("https://www.leilaoonline.net/lote/detalhe/47162", "331")</f>
      </c>
      <c r="B113" s="4" t="s">
        <f>=HYPERLINK("https://www.leilaoonline.net/lote/detalhe/47162", "LOTE COM: 30 GARRAFAS DE CACHAÇA SABOR JABUTICABA.")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=HYPERLINK("https://www.leilaoonline.net/lote/detalhe/47110", "340")</f>
      </c>
      <c r="B114" s="4" t="s">
        <f>=HYPERLINK("https://www.leilaoonline.net/lote/detalhe/47110", " 02 UNIDADES DE TAPETE  PARA SALA L AMOUR  MING 80 LINHAS, COR BEGE E MARROM,  NOVO ( SEM USO). ( T-02)")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240,00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=HYPERLINK("https://www.leilaoonline.net/lote/detalhe/47147", "345")</f>
      </c>
      <c r="B115" s="4" t="s">
        <f>=HYPERLINK("https://www.leilaoonline.net/lote/detalhe/47147", "30 GARRAFAS DE CACHAÇA SABOR AMARULA")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=HYPERLINK("https://www.leilaoonline.net/lote/detalhe/47113", "350")</f>
      </c>
      <c r="B116" s="4" t="s">
        <f>=HYPERLINK("https://www.leilaoonline.net/lote/detalhe/47113", " 02 UNIDADES DE TAPETE  PARA SALA L AMOUR  MING 80 LINHAS, COR SALMÃO E MARROM,  NOVO ( SEM USO). ( T-04)")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=HYPERLINK("https://www.leilaoonline.net/lote/detalhe/47130", "355")</f>
      </c>
      <c r="B117" s="4" t="s">
        <f>=HYPERLINK("https://www.leilaoonline.net/lote/detalhe/47130", " 30 GARRAFAS DE VINHOS, TINTO SUAVE, TINTO SECO, BRANCO SUAVE, BRANCO SECO E ROSADO, SAFRA DELVIGO LEGÍTIMO, DE SANTA CATARINA")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=HYPERLINK("https://www.leilaoonline.net/lote/detalhe/47112", "360")</f>
      </c>
      <c r="B118" s="4" t="s">
        <f>=HYPERLINK("https://www.leilaoonline.net/lote/detalhe/47112", " 02 UNIDADES DE TAPETE  PARA SALA L AMOUR  MING 80 LINHAS, COR AMARELA E AZUL,  NOVO ( SEM USO). ( T-05)")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=HYPERLINK("https://www.leilaoonline.net/lote/detalhe/47134", "365")</f>
      </c>
      <c r="B119" s="4" t="s">
        <f>=HYPERLINK("https://www.leilaoonline.net/lote/detalhe/47134", " 30 GARRAFAS DE VINHO TINTO SUAVE. SAFRA DELVIGO. LEGÍTIMO DE SANTA CATARINA")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=HYPERLINK("https://www.leilaoonline.net/lote/detalhe/47135", "370")</f>
      </c>
      <c r="B120" s="4" t="s">
        <f>=HYPERLINK("https://www.leilaoonline.net/lote/detalhe/47135", " 30 GARRAFAS DE VINHO TINTO SECO. SAFRA DELVIGO. LEGÍTIMO DE SANTA CATARINA")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=HYPERLINK("https://www.leilaoonline.net/lote/detalhe/47124", "375")</f>
      </c>
      <c r="B121" s="4" t="s">
        <f>=HYPERLINK("https://www.leilaoonline.net/lote/detalhe/47124", " LOTE C/ 12 MEDIDORES TERMÔMETRO / TEMPERATURA.")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=HYPERLINK("https://www.leilaoonline.net/lote/detalhe/47132", "380")</f>
      </c>
      <c r="B122" s="4" t="s">
        <f>=HYPERLINK("https://www.leilaoonline.net/lote/detalhe/47132", " 30 GARRAFAS DE VINHO BRANCO SUAVE. SAFRA DELVIGO. LEGÍTIMO DE SANTA CATARINA")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=HYPERLINK("https://www.leilaoonline.net/lote/detalhe/47133", "385")</f>
      </c>
      <c r="B123" s="4" t="s">
        <f>=HYPERLINK("https://www.leilaoonline.net/lote/detalhe/47133", " 30 GARRAFAS DE VINHO ROSADO. SAFRA DELVIGO. LEGÍTIMO DE SANTA CATARINA")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=HYPERLINK("https://www.leilaoonline.net/lote/detalhe/47137", "390")</f>
      </c>
      <c r="B124" s="4" t="s">
        <f>=HYPERLINK("https://www.leilaoonline.net/lote/detalhe/47137", "LOTE COM 30 GARRAFAS DE VINHO TINTO SECO.")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=HYPERLINK("https://www.leilaoonline.net/lote/detalhe/47136", "395")</f>
      </c>
      <c r="B125" s="4" t="s">
        <f>=HYPERLINK("https://www.leilaoonline.net/lote/detalhe/47136", "LOTE COM 30 GARRAFAS DE VINHO TINTO SUAVE.")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=HYPERLINK("https://www.leilaoonline.net/lote/detalhe/47138", "400")</f>
      </c>
      <c r="B126" s="4" t="s">
        <f>=HYPERLINK("https://www.leilaoonline.net/lote/detalhe/47138", "10 GARRAFÕES DE VINHO TINTO SUAVE. 02 LITROS CADA..")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=HYPERLINK("https://www.leilaoonline.net/lote/detalhe/47115", "405")</f>
      </c>
      <c r="B127" s="4" t="s">
        <f>=HYPERLINK("https://www.leilaoonline.net/lote/detalhe/47115", " 02 UNIDADES DE TAPETE  PARA SALA L AMOUR  MING 80 LINHAS, COR BEGE, NOVO ( SEM USO). ( T-06).")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=HYPERLINK("https://www.leilaoonline.net/lote/detalhe/47581", "406")</f>
      </c>
      <c r="B128" s="4" t="s">
        <f>=HYPERLINK("https://www.leilaoonline.net/lote/detalhe/47581", "30 GARRAFAS DE CACHAÇA PRATA DA ROÇA")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=HYPERLINK("https://www.leilaoonline.net/lote/detalhe/47193", "410")</f>
      </c>
      <c r="B129" s="4" t="s">
        <f>=HYPERLINK("https://www.leilaoonline.net/lote/detalhe/47193", "LOTE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=HYPERLINK("https://www.leilaoonline.net/lote/detalhe/47888", "411")</f>
      </c>
      <c r="B130" s="4" t="s">
        <f>=HYPERLINK("https://www.leilaoonline.net/lote/detalhe/47888", "KIT COLEÇÃO C/ 30 MINI GARRAFAS SUVENIR. 60ml CADA, SENDO CACHAÇA/ VODKA / BLEND/ LICORES/ COQUETEL E OUTROS. CERCA DE 30 SABORES DIFERENTES. GARRAFAS DE VIDRO, TAMPA DE ALUMÍNIO, BEBIDAS ORIGINAIS.")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=HYPERLINK("https://www.leilaoonline.net/lote/detalhe/47139", "420")</f>
      </c>
      <c r="B131" s="4" t="s">
        <f>=HYPERLINK("https://www.leilaoonline.net/lote/detalhe/47139", "10 GARRAFÕES DE VINHO TINTO SECO. 02 LITROS CADA..")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=HYPERLINK("https://www.leilaoonline.net/lote/detalhe/47118", "425")</f>
      </c>
      <c r="B132" s="4" t="s">
        <f>=HYPERLINK("https://www.leilaoonline.net/lote/detalhe/47118", " 02 UNIDADES DE TAPETE  PARA SALA L AMOUR  MING 80 LINHAS, COR SALMÃO E BEGE, NOVO ( SEM USO). ( T-08).")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=HYPERLINK("https://www.leilaoonline.net/lote/detalhe/47140", "430")</f>
      </c>
      <c r="B133" s="4" t="s">
        <f>=HYPERLINK("https://www.leilaoonline.net/lote/detalhe/47140", " 30 GARRAFAS, SENDO: 10 DE LICOR DE COQUINHO MEL, 10 DE COQUETEL DE PÊSSEGO E 10 DE COQUETEL DE MARACUJÁ.")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=HYPERLINK("https://www.leilaoonline.net/lote/detalhe/47117", "435")</f>
      </c>
      <c r="B134" s="4" t="s">
        <f>=HYPERLINK("https://www.leilaoonline.net/lote/detalhe/47117", " 02 UNIDADES DE TAPETE  PARA SALA L AMOUR  MING 80 LINHAS, COR VERDE E BEGE, NOVO ( SEM USO). ( T-09).")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=HYPERLINK("https://www.leilaoonline.net/lote/detalhe/47584", "436")</f>
      </c>
      <c r="B135" s="4" t="s">
        <f>=HYPERLINK("https://www.leilaoonline.net/lote/detalhe/47584", " LOTE C/ 30 GARRAFAS DE CACHAÇA PRATA. 720ml CADA, ENVELHECIDAS NO BARRIL DE MADEIRA")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=HYPERLINK("https://www.leilaoonline.net/lote/detalhe/47116", "440")</f>
      </c>
      <c r="B136" s="4" t="s">
        <f>=HYPERLINK("https://www.leilaoonline.net/lote/detalhe/47116", " 02 UNIDADES DE TAPETE  PARA SALA L AMOUR  MING 80 LINHAS, SALMÃO E BEGE, NOVO ( SEM USO). ( T-10).")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=HYPERLINK("https://www.leilaoonline.net/lote/detalhe/47144", "445")</f>
      </c>
      <c r="B137" s="4" t="s">
        <f>=HYPERLINK("https://www.leilaoonline.net/lote/detalhe/47144", "30 GARRAFAS DE CACHAÇA BLUE")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=HYPERLINK("https://www.leilaoonline.net/lote/detalhe/47186", "450")</f>
      </c>
      <c r="B138" s="4" t="s">
        <f>=HYPERLINK("https://www.leilaoonline.net/lote/detalhe/47186", "03 GARRAFÕES DE 4,5 LITROS CADA DE CACHAÇA PRATA ENVELHECIDA EM BARRIL DE MADEIRA")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=HYPERLINK("https://www.leilaoonline.net/lote/detalhe/47145", "455")</f>
      </c>
      <c r="B139" s="4" t="s">
        <f>=HYPERLINK("https://www.leilaoonline.net/lote/detalhe/47145", "30 GARRAFAS DE CACHAÇA SABOR AMARULA, 700ml CADA GARRAFA")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=HYPERLINK("https://www.leilaoonline.net/lote/detalhe/47148", "465")</f>
      </c>
      <c r="B140" s="4" t="s">
        <f>=HYPERLINK("https://www.leilaoonline.net/lote/detalhe/47148", "04 QUILOS DE SEMENTE DE UMBURANA/ AMBURANA, UTILIZADA EM ENVELHECIMENTO DE CACHAÇA OU PARA PLANTIOS, SUA MADEIRA É NOBRE , UTILIZADA NA FABRICAÇÃO DE BARRIL/ DORNAS PARA ARMAZENAMENTO DE CACHAÇA OU ENVELHECIMENTO")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=HYPERLINK("https://www.leilaoonline.net/lote/detalhe/47149", "470")</f>
      </c>
      <c r="B141" s="4" t="s">
        <f>=HYPERLINK("https://www.leilaoonline.net/lote/detalhe/47149", " LOTE C/ 30 GARRAFAS DE CACHAÇA PRATA. 720ml CADA, ENVELHECIDAS NO BARRIL DE MADEIRA")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=HYPERLINK("https://www.leilaoonline.net/lote/detalhe/47154", "475")</f>
      </c>
      <c r="B142" s="4" t="s">
        <f>=HYPERLINK("https://www.leilaoonline.net/lote/detalhe/47154", " 30 GARRAFAS DE CACHAÇA AMARELINHA DE ALAMBIQUE, ARMAZENADAS E ENVELHECIDAS EM BARRIL DE CARVALHO, 700ml CADA GARRAFA")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=HYPERLINK("https://www.leilaoonline.net/lote/detalhe/47229", "480")</f>
      </c>
      <c r="B143" s="4" t="s">
        <f>=HYPERLINK("https://www.leilaoonline.net/lote/detalhe/47229", " 30 GARRAFAS DE CACHAÇA AMARELINHA DE ALAMBIQUE, ARMAZENADAS E ENVELHECIDAS EM BARRIL DE UMBURANA, 700ml CADA GARRAFA")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=HYPERLINK("https://www.leilaoonline.net/lote/detalhe/47156", "485")</f>
      </c>
      <c r="B144" s="4" t="s">
        <f>=HYPERLINK("https://www.leilaoonline.net/lote/detalhe/47156", " 30 GARRAFAS DE CACHAÇA PRATA DE ALAMBIQUE, ENVELHECIDAS NO BARRIL DE MADEIRA, 700ml CADA GARRAFA")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=HYPERLINK("https://www.leilaoonline.net/lote/detalhe/47151", "490")</f>
      </c>
      <c r="B145" s="4" t="s">
        <f>=HYPERLINK("https://www.leilaoonline.net/lote/detalhe/47151", "30 GARRAFAS DE CACHAÇA SABOR LIMÃO, 700ml CADA GARRAFA")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=HYPERLINK("https://www.leilaoonline.net/lote/detalhe/47161", "500")</f>
      </c>
      <c r="B146" s="4" t="s">
        <f>=HYPERLINK("https://www.leilaoonline.net/lote/detalhe/47161", "LOTE COM: 30 GARRAFAS DE CACHAÇA DE BANANA.")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=HYPERLINK("https://www.leilaoonline.net/lote/detalhe/47155", "505")</f>
      </c>
      <c r="B147" s="4" t="s">
        <f>=HYPERLINK("https://www.leilaoonline.net/lote/detalhe/47155", "30 GARRAFAS DE CACHAÇA COQUINHO - 700ml CADA GARRAFA")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=HYPERLINK("https://www.leilaoonline.net/lote/detalhe/47152", "520")</f>
      </c>
      <c r="B148" s="4" t="s">
        <f>=HYPERLINK("https://www.leilaoonline.net/lote/detalhe/47152", "30 GARRAFAS DE CACHAÇA SABOR PEQUI, 700ml CADA GARRAFA")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=HYPERLINK("https://www.leilaoonline.net/lote/detalhe/47228", "525")</f>
      </c>
      <c r="B149" s="4" t="s">
        <f>=HYPERLINK("https://www.leilaoonline.net/lote/detalhe/47228", " 30 GARRAFAS DE CACHAÇA CANELINHA MEL - 700ml CADA GARRAF")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=HYPERLINK("https://www.leilaoonline.net/lote/detalhe/47157", "530")</f>
      </c>
      <c r="B150" s="4" t="s">
        <f>=HYPERLINK("https://www.leilaoonline.net/lote/detalhe/47157", "30 GARRAFAS DE CACHAÇA COQUINHO MEL - 700ml CADA GARRAFA")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=HYPERLINK("https://www.leilaoonline.net/lote/detalhe/47158", "545")</f>
      </c>
      <c r="B151" s="4" t="s">
        <f>=HYPERLINK("https://www.leilaoonline.net/lote/detalhe/47158", " 30 GARRAFAS DE CACHAÇA SABOR UMBURANA MEL, 700ml CADA GARRAFA")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=HYPERLINK("https://www.leilaoonline.net/lote/detalhe/47150", "550")</f>
      </c>
      <c r="B152" s="4" t="s">
        <f>=HYPERLINK("https://www.leilaoonline.net/lote/detalhe/47150", "30 GARRAFAS DE VODKA 96, 1000ml CADA GARRAFA")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=HYPERLINK("https://www.leilaoonline.net/lote/detalhe/47167", "565")</f>
      </c>
      <c r="B153" s="4" t="s">
        <f>=HYPERLINK("https://www.leilaoonline.net/lote/detalhe/47167", "30 GARRAFAS DE CACHAÇA SABOR COQUINHO COM MEL")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=HYPERLINK("https://www.leilaoonline.net/lote/detalhe/47168", "570")</f>
      </c>
      <c r="B154" s="4" t="s">
        <f>=HYPERLINK("https://www.leilaoonline.net/lote/detalhe/47168", "30 GARRAFAS DE CACHAÇA SABOR AMARULA")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=HYPERLINK("https://www.leilaoonline.net/lote/detalhe/47160", "575")</f>
      </c>
      <c r="B155" s="4" t="s">
        <f>=HYPERLINK("https://www.leilaoonline.net/lote/detalhe/47160", " 30 GARRAFAS, SENDO: 10 DE LICOR DE COQUINHO MEL, 10 DE COQUETEL DE PÊSSEGO E 10 DE COQUETEL DE MARACUJÁ.")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=HYPERLINK("https://www.leilaoonline.net/lote/detalhe/47163", "580")</f>
      </c>
      <c r="B156" s="4" t="s">
        <f>=HYPERLINK("https://www.leilaoonline.net/lote/detalhe/47163", "30 GARRAFAS DE CACHAÇA BLEND AMADEIRADA, 700ml CADA GARRAFA")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=HYPERLINK("https://www.leilaoonline.net/lote/detalhe/47164", "585")</f>
      </c>
      <c r="B157" s="4" t="s">
        <f>=HYPERLINK("https://www.leilaoonline.net/lote/detalhe/47164", "30 GARRAFAS DE CACHAÇA BLUE")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=HYPERLINK("https://www.leilaoonline.net/lote/detalhe/47165", "590")</f>
      </c>
      <c r="B158" s="4" t="s">
        <f>=HYPERLINK("https://www.leilaoonline.net/lote/detalhe/47165", "30 GARRAFAS DE CACHAÇA SABOR AMARULA, 700ml CADA GARRAFA")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=HYPERLINK("https://www.leilaoonline.net/lote/detalhe/47231", "595")</f>
      </c>
      <c r="B159" s="4" t="s">
        <f>=HYPERLINK("https://www.leilaoonline.net/lote/detalhe/47231", "30 GARRAFAS DE CACHAÇA DE CARVALHO 720ml CADA GARRAFA")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=HYPERLINK("https://www.leilaoonline.net/lote/detalhe/47232", "600")</f>
      </c>
      <c r="B160" s="4" t="s">
        <f>=HYPERLINK("https://www.leilaoonline.net/lote/detalhe/47232", "30 GARRAFAS DE CACHAÇA CARVALHO OURO")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=HYPERLINK("https://www.leilaoonline.net/lote/detalhe/47170", "605")</f>
      </c>
      <c r="B161" s="4" t="s">
        <f>=HYPERLINK("https://www.leilaoonline.net/lote/detalhe/47170", "30 GARRAFAS DE VODKA 96, 1000ml CADA GARRAFA")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=HYPERLINK("https://www.leilaoonline.net/lote/detalhe/47169", "610")</f>
      </c>
      <c r="B162" s="4" t="s">
        <f>=HYPERLINK("https://www.leilaoonline.net/lote/detalhe/47169",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=HYPERLINK("https://www.leilaoonline.net/lote/detalhe/47173", "615")</f>
      </c>
      <c r="B163" s="4" t="s">
        <f>=HYPERLINK("https://www.leilaoonline.net/lote/detalhe/47173", " 01 BARRIL DE CARVALHO ARTESANAL CAPACIDADE (1,5 LITRO), CHEIO DE CACHAÇA ARTESANAL AMARELINHA ENVELHECIDA NO BARRIL DE CARVALHO")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=HYPERLINK("https://www.leilaoonline.net/lote/detalhe/47588", "616")</f>
      </c>
      <c r="B164" s="4" t="s">
        <f>=HYPERLINK("https://www.leilaoonline.net/lote/detalhe/47588", " LOTE C/ 10 UNIDADES DE CANTIL DE BOLSO EM INOX. 240 ml CHEIOS DE VODKA. VÁRIOS MODELOS. PRODUTO ORIGINAL (SEM USO E COM AS CAIXAS INDIVIDUAIS) [ CONFIRA O VÍDEO ]")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=HYPERLINK("https://www.leilaoonline.net/lote/detalhe/47172", "620")</f>
      </c>
      <c r="B165" s="4" t="s">
        <f>=HYPERLINK("https://www.leilaoonline.net/lote/detalhe/47172", " 01 BARRIL DE CARVALHO ARTESANAL CAPACIDADE (1,5 LITRO), CHEIO DE CACHAÇA ARTESANAL AMARELINHA ENVELHECIDA NO BARRIL DE CARVALHO")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=HYPERLINK("https://www.leilaoonline.net/lote/detalhe/47174", "625")</f>
      </c>
      <c r="B166" s="4" t="s">
        <f>=HYPERLINK("https://www.leilaoonline.net/lote/detalhe/47174", "30 GARRAFAS DE CACHAÇA PRATA DA ROÇA")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=HYPERLINK("https://www.leilaoonline.net/lote/detalhe/47179", "630")</f>
      </c>
      <c r="B167" s="4" t="s">
        <f>=HYPERLINK("https://www.leilaoonline.net/lote/detalhe/47179", "03 GARRAFÕES DE 4,5 LITROS CADA DE CACHAÇA AMARELINHA ENVELHECIDA EM BARRIL DE MADEIRA DE CARVALHO")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=HYPERLINK("https://www.leilaoonline.net/lote/detalhe/47178", "635")</f>
      </c>
      <c r="B168" s="4" t="s">
        <f>=HYPERLINK("https://www.leilaoonline.net/lote/detalhe/47178", "10 GARRAFÕES DE 4,5 LITROS CADA DE CACHAÇA PRATA ENVELHECIDA EM BARRIL DE MADEIRA")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=HYPERLINK("https://www.leilaoonline.net/lote/detalhe/47175", "640")</f>
      </c>
      <c r="B169" s="4" t="s">
        <f>=HYPERLINK("https://www.leilaoonline.net/lote/detalhe/47175", "30 GARRAFAS DE CACHAÇA COQUETEL GREEN HORTELÃ C/ ANIS")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=HYPERLINK("https://www.leilaoonline.net/lote/detalhe/47233", "645")</f>
      </c>
      <c r="B170" s="4" t="s">
        <f>=HYPERLINK("https://www.leilaoonline.net/lote/detalhe/47233", "30 GARRAFAS DE CACHAÇA CARVALHO OURO")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=HYPERLINK("https://www.leilaoonline.net/lote/detalhe/47176", "650")</f>
      </c>
      <c r="B171" s="4" t="s">
        <f>=HYPERLINK("https://www.leilaoonline.net/lote/detalhe/47176", "30 GARRAFAS DE CACHAÇA PRATA DA ROÇA")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=HYPERLINK("https://www.leilaoonline.net/lote/detalhe/47183", "650")</f>
      </c>
      <c r="B172" s="4" t="s">
        <f>=HYPERLINK("https://www.leilaoonline.net/lote/detalhe/47183", "10 GARRAFÕES DE 4,5 LITROS CADA DE CACHAÇA AMARELINHA ENVELHECIDA EM BARRIL DE MADEIRA DE CARVALHO")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=HYPERLINK("https://www.leilaoonline.net/lote/detalhe/47177", "655")</f>
      </c>
      <c r="B173" s="4" t="s">
        <f>=HYPERLINK("https://www.leilaoonline.net/lote/detalhe/47177", "30 GARRAFAS DE CACHAÇA COQUETEL GREEN HORTELÃ C/ ANIS")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=HYPERLINK("https://www.leilaoonline.net/lote/detalhe/47180", "660")</f>
      </c>
      <c r="B174" s="4" t="s">
        <f>=HYPERLINK("https://www.leilaoonline.net/lote/detalhe/47180", "03 GARRAFÕES DE 4,5 LITROS CADA DE CACHAÇA AMARELINHA ENVELHECIDA EM BARRIL DE MADEIRA DE CARVALHO")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=HYPERLINK("https://www.leilaoonline.net/lote/detalhe/47185", "665")</f>
      </c>
      <c r="B175" s="4" t="s">
        <f>=HYPERLINK("https://www.leilaoonline.net/lote/detalhe/47185", "03 GARRAFÕES DE 4,5 LITROS CADA DE CACHAÇA PRATA ENVELHECIDA EM BARRIL DE MADEIRA")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=HYPERLINK("https://www.leilaoonline.net/lote/detalhe/47187", "670")</f>
      </c>
      <c r="B176" s="4" t="s">
        <f>=HYPERLINK("https://www.leilaoonline.net/lote/detalhe/47187", "03 GARRAFÕES DE 4,5 LITROS CADA DE CACHAÇA PRATA ENVELHECIDA EM BARRIL DE MADEIRA")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=HYPERLINK("https://www.leilaoonline.net/lote/detalhe/47182", "675")</f>
      </c>
      <c r="B177" s="4" t="s">
        <f>=HYPERLINK("https://www.leilaoonline.net/lote/detalhe/47182", "10 GARRAFÕES DE 4,5 LITROS CADA DE CACHAÇA AMARELINHA ENVELHECIDA EM BARRIL DE MADEIRA DE CARVALHO")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=HYPERLINK("https://www.leilaoonline.net/lote/detalhe/47189", "685")</f>
      </c>
      <c r="B178" s="4" t="s">
        <f>=HYPERLINK("https://www.leilaoonline.net/lote/detalhe/47189", "10 GARRAFÕES DE 4,5 LITROS CADA DE CACHAÇA PRATA ENVELHECIDA EM BARRIL DE MADEIRA")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=HYPERLINK("https://www.leilaoonline.net/lote/detalhe/47188", "690")</f>
      </c>
      <c r="B179" s="4" t="s">
        <f>=HYPERLINK("https://www.leilaoonline.net/lote/detalhe/47188", "10 GARRAFÕES DE 4,5 LITROS CADA DE CACHAÇA PRATA ENVELHECIDA EM BARRIL DE MADEIRA")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=HYPERLINK("https://www.leilaoonline.net/lote/detalhe/47195", "695")</f>
      </c>
      <c r="B180" s="4" t="s">
        <f>=HYPERLINK("https://www.leilaoonline.net/lote/detalhe/47195", "KIT COLEÇÃO C/ 30 MINI GARRAFAS SUVENIR. 60ml CADA, SENDO CACHAÇA/ VODKA / BLEND/ LICORES/ COQUETEL E OUTROS. CERCA DE 30 SABORES DIFERENTES. GARRAFAS DE VIDRO, TAMPA DE ALUMÍNIO, BEBIDAS ORIGINAIS.")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=HYPERLINK("https://www.leilaoonline.net/lote/detalhe/47194", "700")</f>
      </c>
      <c r="B181" s="4" t="s">
        <f>=HYPERLINK("https://www.leilaoonline.net/lote/detalhe/47194", "KIT COLEÇÃO C/ 30 MINI GARRAFAS SUVENIR. 60ml CADA, SENDO CACHAÇA/ VODKA / BLEND/ LICORES/ COQUETEL E OUTROS. CERCA DE 30 SABORES DIFERENTES. GARRAFAS DE VIDRO, TAMPA DE ALUMÍNIO, BEBIDAS ORIGINAIS.")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=HYPERLINK("https://www.leilaoonline.net/lote/detalhe/47196", "705")</f>
      </c>
      <c r="B182" s="4" t="s">
        <f>=HYPERLINK("https://www.leilaoonline.net/lote/detalhe/47196", "KIT COLEÇÃO C/ 30 MINI GARRAFAS SUVENIR. 60ml CADA, SENDO CACHAÇA/ VODKA / BLEND/ LICORES/ COQUETEL E OUTROS. CERCA DE 30 SABORES DIFERENTES. GARRAFAS DE VIDRO, TAMPA DE ALUMÍNIO, BEBIDAS ORIGINAIS.")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=HYPERLINK("https://www.leilaoonline.net/lote/detalhe/47235", "710")</f>
      </c>
      <c r="B183" s="4" t="s">
        <f>=HYPERLINK("https://www.leilaoonline.net/lote/detalhe/47235", "LOTE COM 04 PINGÔMETROS DE MADEIRA. GARRAFA DE 1 LITRO, TORNEIRA CROMADA, CHEIOS DE CACHAÇA ENVELHECIDA DIRETO DO BARRIL DE CARVALHO")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160,00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=HYPERLINK("https://www.leilaoonline.net/lote/detalhe/47197", "720")</f>
      </c>
      <c r="B184" s="4" t="s">
        <f>=HYPERLINK("https://www.leilaoonline.net/lote/detalhe/47197", "LOTE COM 04 PINGÔMETROS DE MADEIRA. GARRAFA DE 1 LITRO, TORNEIRA CROMADA, CHEIOS DE CACHAÇA ENVELHECIDA DIRETO DO BARRIL DE CARVALHO")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160,00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=HYPERLINK("https://www.leilaoonline.net/lote/detalhe/47199", "725")</f>
      </c>
      <c r="B185" s="4" t="s">
        <f>=HYPERLINK("https://www.leilaoonline.net/lote/detalhe/47199", "LOTE C/ APROX. 30 UNIDADES , SENDO ESQUADROS METALICOS , CANTONEIRAS METALICAS E 01 REGUA METÁLICA DE 1,00 METRO MARCA VONDER..")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=HYPERLINK("https://www.leilaoonline.net/lote/detalhe/47203", "730")</f>
      </c>
      <c r="B186" s="4" t="s">
        <f>=HYPERLINK("https://www.leilaoonline.net/lote/detalhe/47203", " LOTE C/ 30 GARRAFAS DE CACHAÇA PRATA. 720ml CADA, ENVELHECIDAS NO BARRIL DE MADEIRA")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=HYPERLINK("https://www.leilaoonline.net/lote/detalhe/47202", "735")</f>
      </c>
      <c r="B187" s="4" t="s">
        <f>=HYPERLINK("https://www.leilaoonline.net/lote/detalhe/47202", " LOTE C/ 30 GARRAFAS DE CACHAÇA PRATA. 720ml CADA, ENVELHECIDAS NO BARRIL DE MADEIRA")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=HYPERLINK("https://www.leilaoonline.net/lote/detalhe/47208", "740")</f>
      </c>
      <c r="B188" s="4" t="s">
        <f>=HYPERLINK("https://www.leilaoonline.net/lote/detalhe/47208", " 30 GARRAFAS DE CACHAÇA AMARELINHA DE ALAMBIQUE, ARMAZENADAS E ENVELHECIDAS EM BARRIL DE CARVALHO, 700ml CADA GARRAFA")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=HYPERLINK("https://www.leilaoonline.net/lote/detalhe/47205", "745")</f>
      </c>
      <c r="B189" s="4" t="s">
        <f>=HYPERLINK("https://www.leilaoonline.net/lote/detalhe/47205", " LOTE C/ 30 GARRAFAS DE CACHAÇA AMARELINHA. 720ml CADA, ENVELHECIDAS DIRETO DE BARRIS DE CARVALHO.")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=HYPERLINK("https://www.leilaoonline.net/lote/detalhe/47207", "750")</f>
      </c>
      <c r="B190" s="4" t="s">
        <f>=HYPERLINK("https://www.leilaoonline.net/lote/detalhe/47207", " 30 GARRAFAS DE CACHAÇA AMARELINHA DE ALAMBIQUE, ARMAZENADAS E ENVELHECIDAS EM BARRIL DE CARVALHO, 700ml CADA GARRAFA")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=HYPERLINK("https://www.leilaoonline.net/lote/detalhe/47204", "755")</f>
      </c>
      <c r="B191" s="4" t="s">
        <f>=HYPERLINK("https://www.leilaoonline.net/lote/detalhe/47204", " LOTE C/ 30 GARRAFAS DE CACHAÇA AMARELINHA. 720ml CADA, ENVELHECIDAS DIRETO DE BARRIS DE CARVALHO.")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=HYPERLINK("https://www.leilaoonline.net/lote/detalhe/47211", "760")</f>
      </c>
      <c r="B192" s="4" t="s">
        <f>=HYPERLINK("https://www.leilaoonline.net/lote/detalhe/47211", " LOTE C/ APROX. 1000 UNIDADES DE SPINNER, VÁRIAS CORES E MODELOS, (SEM USO, NA CAIXA).")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=HYPERLINK("https://www.leilaoonline.net/lote/detalhe/47209", "770")</f>
      </c>
      <c r="B193" s="4" t="s">
        <f>=HYPERLINK("https://www.leilaoonline.net/lote/detalhe/47209", " LOTE C/ APROX. 1000 UNIDADES DE SPINNER, VÁRIAS CORES E MODELOS, (SEM USO, NA CAIXA).")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=HYPERLINK("https://www.leilaoonline.net/lote/detalhe/47217", "775")</f>
      </c>
      <c r="B194" s="4" t="s">
        <f>=HYPERLINK("https://www.leilaoonline.net/lote/detalhe/47217", " LOTE C/ 30 GARRAFAS DE CACHAÇA DE BANANA (38 GL). 720ml CADA, FEITA COM EXTRATO NATURAL DE BANANA (CACHAÇA DA ROÇA)")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=HYPERLINK("https://www.leilaoonline.net/lote/detalhe/47219", "780")</f>
      </c>
      <c r="B195" s="4" t="s">
        <f>=HYPERLINK("https://www.leilaoonline.net/lote/detalhe/47219", " LOTE C/ 30 GARRAFAS DE CACHAÇA DE BANANA (38 GL). 720ml CADA, FEITA COM EXTRATO NATURAL DE BANANA (CACHAÇA DA ROÇA)")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=HYPERLINK("https://www.leilaoonline.net/lote/detalhe/47212", "785")</f>
      </c>
      <c r="B196" s="4" t="s">
        <f>=HYPERLINK("https://www.leilaoonline.net/lote/detalhe/47212", " LOTE C/ 30 GARRAFAS DE CACHAÇA DE BANANA (38 GL). 720ml CADA, FEITA COM EXTRATO NATURAL DE BANANA (CACHAÇA DA ROÇA)")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=HYPERLINK("https://www.leilaoonline.net/lote/detalhe/47213", "790")</f>
      </c>
      <c r="B197" s="4" t="s">
        <f>=HYPERLINK("https://www.leilaoonline.net/lote/detalhe/47213", " LOTE C/ 30 GARRAFAS DE COQUETEL DE MARACUJÁ 96. (13,5 GL)")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=HYPERLINK("https://www.leilaoonline.net/lote/detalhe/47218", "795")</f>
      </c>
      <c r="B198" s="4" t="s">
        <f>=HYPERLINK("https://www.leilaoonline.net/lote/detalhe/47218", " LOTE C/ 30 GARRAFAS DE COQUETEL DE MARACUJÁ 96. (13,5 GL)")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=HYPERLINK("https://www.leilaoonline.net/lote/detalhe/47215", "800")</f>
      </c>
      <c r="B199" s="4" t="s">
        <f>=HYPERLINK("https://www.leilaoonline.net/lote/detalhe/47215", " LOTE C/ 30 GARRAFAS DE COQUETEL DE MARACUJÁ 96. (13,5 GL)")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=HYPERLINK("https://www.leilaoonline.net/lote/detalhe/47214", "805")</f>
      </c>
      <c r="B200" s="4" t="s">
        <f>=HYPERLINK("https://www.leilaoonline.net/lote/detalhe/47214", " LOTE C/ 30 GARRAFAS DE COQUETEL DE PÊSSEGO. 720ml CADA.")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=HYPERLINK("https://www.leilaoonline.net/lote/detalhe/47216", "810")</f>
      </c>
      <c r="B201" s="4" t="s">
        <f>=HYPERLINK("https://www.leilaoonline.net/lote/detalhe/47216", " LOTE C/ 30 GARRAFAS DE COQUETEL DE PÊSSEGO. 720ml CADA.")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=HYPERLINK("https://www.leilaoonline.net/lote/detalhe/47220", "815")</f>
      </c>
      <c r="B202" s="4" t="s">
        <f>=HYPERLINK("https://www.leilaoonline.net/lote/detalhe/47220", " LOTE C/ 30 GARRAFAS DE COQUETEL DE PÊSSEGO. 720ml CADA.")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2026-05-16T04:55:56.00Z</dcterms:created>
  <dc:creator>Tellks Tecnologia</dc:creator>
  <cp:revision>0</cp:revision>
</cp:coreProperties>
</file>