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PONTES ROLANTES, TANQUES DE INOX, SUCATAS HOSPITALARES, TROC. DE CALOR,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04/06/2020 10:45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=HYPERLINK("https://www.leilaoonline.net/lote/detalhe/49195", "001")</f>
      </c>
      <c r="B11" s="4" t="s">
        <f>=HYPERLINK("https://www.leilaoonline.net/lote/detalhe/49195", " PONTE ROLANTE. CAPACIDADE 3 TONELADAS. 10,20 M DE VÃO")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13.000,00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=HYPERLINK("https://www.leilaoonline.net/lote/detalhe/49197", "002")</f>
      </c>
      <c r="B12" s="4" t="s">
        <f>=HYPERLINK("https://www.leilaoonline.net/lote/detalhe/49197", " PONTE ROLANTE. CAPACIDADE 3 TONELADAS. 10,20 M DE VÃO")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13.000,00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=HYPERLINK("https://www.leilaoonline.net/lote/detalhe/49198", "003")</f>
      </c>
      <c r="B13" s="4" t="s">
        <f>=HYPERLINK("https://www.leilaoonline.net/lote/detalhe/49198", " PONTE ROLANTE. CAPACIDADE 2 TONELADAS. 10,20 M DE VÃO")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10.780,00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=HYPERLINK("https://www.leilaoonline.net/lote/detalhe/49199", "004")</f>
      </c>
      <c r="B14" s="4" t="s">
        <f>=HYPERLINK("https://www.leilaoonline.net/lote/detalhe/49199", " PONTE ROLANTE. CAPACIDADE 4 TONELADAS. 15,00 M DE VÃO")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17.710,00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=HYPERLINK("https://www.leilaoonline.net/lote/detalhe/49196", "005")</f>
      </c>
      <c r="B15" s="4" t="s">
        <f>=HYPERLINK("https://www.leilaoonline.net/lote/detalhe/49196", " [ LANCES POR QUILO ] APROX. 8.600 KG DE CAMINHO DE ROLAMENTO. VIGAS DE 8" COM QUADRADO 45X45.")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2,90</t>
        </is>
      </c>
      <c r="F15" s="4" t="inlineStr">
        <is>
          <t>0.10</t>
        </is>
      </c>
    </row>
    <row collapsed="false" customFormat="false" customHeight="false" hidden="false" ht="12.1" outlineLevel="0" r="16">
      <c r="A16" s="5" t="s">
        <f>=HYPERLINK("https://www.leilaoonline.net/lote/detalhe/49194", "006")</f>
      </c>
      <c r="B16" s="4" t="s">
        <f>=HYPERLINK("https://www.leilaoonline.net/lote/detalhe/49194", "MOINHO DE TINTA HORIZONTAL 3 CILINDROS")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14.500,00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=HYPERLINK("https://www.leilaoonline.net/lote/detalhe/49737", "007")</f>
      </c>
      <c r="B17" s="4" t="s">
        <f>=HYPERLINK("https://www.leilaoonline.net/lote/detalhe/49737", " RADIADOR COM MOTOR. DIMENSÕES: 1,47 X 1,30 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1.100,00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=HYPERLINK("https://www.leilaoonline.net/lote/detalhe/49735", "008")</f>
      </c>
      <c r="B18" s="4" t="s">
        <f>=HYPERLINK("https://www.leilaoonline.net/lote/detalhe/49735", " RADIADOR COM MOTOR. DIMENSÕES: 1,47 X 1,30 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1.100,00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=HYPERLINK("https://www.leilaoonline.net/lote/detalhe/49736", "009")</f>
      </c>
      <c r="B19" s="4" t="s">
        <f>=HYPERLINK("https://www.leilaoonline.net/lote/detalhe/49736", " 01 MISTURADOR")</f>
      </c>
      <c r="C19" s="4" t="inlineStr">
        <is>
          <t>Vendido</t>
        </is>
      </c>
      <c r="D19" s="4" t="inlineStr">
        <is>
          <t>1</t>
        </is>
      </c>
      <c r="E19" s="5" t="inlineStr">
        <is>
          <t>800,00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=HYPERLINK("https://www.leilaoonline.net/lote/detalhe/49738", "010")</f>
      </c>
      <c r="B20" s="4" t="s">
        <f>=HYPERLINK("https://www.leilaoonline.net/lote/detalhe/49738", " 01 BOMBA")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=HYPERLINK("https://www.leilaoonline.net/lote/detalhe/50215", "011")</f>
      </c>
      <c r="B21" s="4" t="s">
        <f>=HYPERLINK("https://www.leilaoonline.net/lote/detalhe/50215", "Envolvedora Strechadeira Paletizadora semi-Automática de Filmes Stretch  - marca Strapack")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13.500,00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=HYPERLINK("https://www.leilaoonline.net/lote/detalhe/50216", "012")</f>
      </c>
      <c r="B22" s="4" t="s">
        <f>=HYPERLINK("https://www.leilaoonline.net/lote/detalhe/50216", "RADIADOR PARA GERADOR. (furado)")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=HYPERLINK("https://www.leilaoonline.net/lote/detalhe/50217", "013")</f>
      </c>
      <c r="B23" s="4" t="s">
        <f>=HYPERLINK("https://www.leilaoonline.net/lote/detalhe/50217", "01 DETECTOR DE GÁS JL268A")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=HYPERLINK("https://www.leilaoonline.net/lote/detalhe/50233", "014")</f>
      </c>
      <c r="B24" s="4" t="s">
        <f>=HYPERLINK("https://www.leilaoonline.net/lote/detalhe/50233", "06 PÁS PARA MISTURADOR")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=HYPERLINK("https://www.leilaoonline.net/lote/detalhe/50124", "079")</f>
      </c>
      <c r="B25" s="4" t="s">
        <f>=HYPERLINK("https://www.leilaoonline.net/lote/detalhe/50124", "MUNCK MASAL. CAP. 12 TONELADAS (Instalado e funcionando)")</f>
      </c>
      <c r="C25" s="4" t="inlineStr">
        <is>
          <t>Vendido</t>
        </is>
      </c>
      <c r="D25" s="4" t="inlineStr">
        <is>
          <t>1</t>
        </is>
      </c>
      <c r="E25" s="5" t="inlineStr">
        <is>
          <t>32.000,00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=HYPERLINK("https://www.leilaoonline.net/lote/detalhe/50121", "080")</f>
      </c>
      <c r="B26" s="4" t="s">
        <f>=HYPERLINK("https://www.leilaoonline.net/lote/detalhe/50121", "CARROCERIA DE MADEIRA (SERVE EM MODELOS D20 E C20)")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1.100,00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=HYPERLINK("https://www.leilaoonline.net/lote/detalhe/49741", "081")</f>
      </c>
      <c r="B27" s="4" t="s">
        <f>=HYPERLINK("https://www.leilaoonline.net/lote/detalhe/49741", "0TANQUE DE AR. CAP 1.500 LITROS")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=HYPERLINK("https://www.leilaoonline.net/lote/detalhe/49740", "082")</f>
      </c>
      <c r="B28" s="4" t="s">
        <f>=HYPERLINK("https://www.leilaoonline.net/lote/detalhe/49740", "TANQUE DE AR PARA COMPRESSOR")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1.100,00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=HYPERLINK("https://www.leilaoonline.net/lote/detalhe/49170", "083")</f>
      </c>
      <c r="B29" s="4" t="s">
        <f>=HYPERLINK("https://www.leilaoonline.net/lote/detalhe/49170", "ESTEIRA TRANSPORTADORA")</f>
      </c>
      <c r="C29" s="4" t="inlineStr">
        <is>
          <t>Vendido</t>
        </is>
      </c>
      <c r="D29" s="4" t="inlineStr">
        <is>
          <t>1</t>
        </is>
      </c>
      <c r="E29" s="5" t="inlineStr">
        <is>
          <t>1.500,00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=HYPERLINK("https://www.leilaoonline.net/lote/detalhe/49179", "084")</f>
      </c>
      <c r="B30" s="4" t="s">
        <f>=HYPERLINK("https://www.leilaoonline.net/lote/detalhe/49179", "CARROCERIA DE FIBRA/ PORTA FERAMENTAS. Para caminhonete.")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=HYPERLINK("https://www.leilaoonline.net/lote/detalhe/49183", "085")</f>
      </c>
      <c r="B31" s="4" t="s">
        <f>=HYPERLINK("https://www.leilaoonline.net/lote/detalhe/49183", " REFRIGERADOR CHILLER")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=HYPERLINK("https://www.leilaoonline.net/lote/detalhe/49181", "086")</f>
      </c>
      <c r="B32" s="4" t="s">
        <f>=HYPERLINK("https://www.leilaoonline.net/lote/detalhe/49181", " REFRIGERADOR CHILLER")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=HYPERLINK("https://www.leilaoonline.net/lote/detalhe/49182", "087")</f>
      </c>
      <c r="B33" s="4" t="s">
        <f>=HYPERLINK("https://www.leilaoonline.net/lote/detalhe/49182", " REFRIGERADOR CHILLER")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=HYPERLINK("https://www.leilaoonline.net/lote/detalhe/49184", "088")</f>
      </c>
      <c r="B34" s="4" t="s">
        <f>=HYPERLINK("https://www.leilaoonline.net/lote/detalhe/49184", " REFRIGERADOR CHILLER")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=HYPERLINK("https://www.leilaoonline.net/lote/detalhe/49180", "089")</f>
      </c>
      <c r="B35" s="4" t="s">
        <f>=HYPERLINK("https://www.leilaoonline.net/lote/detalhe/49180", " REFRIGERADOR CHILLER")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=HYPERLINK("https://www.leilaoonline.net/lote/detalhe/49185", "090")</f>
      </c>
      <c r="B36" s="4" t="s">
        <f>=HYPERLINK("https://www.leilaoonline.net/lote/detalhe/49185", " BALANÇA PRECISÃO")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=HYPERLINK("https://www.leilaoonline.net/lote/detalhe/49191", "091")</f>
      </c>
      <c r="B37" s="4" t="s">
        <f>=HYPERLINK("https://www.leilaoonline.net/lote/detalhe/49191", " VENTILADOR")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=HYPERLINK("https://www.leilaoonline.net/lote/detalhe/49186", "092")</f>
      </c>
      <c r="B38" s="4" t="s">
        <f>=HYPERLINK("https://www.leilaoonline.net/lote/detalhe/49186", " 01 MESA COM ROLETES COM IMÃ PARA SEPARAÇÃO DE FERRO E PLÁSTICO")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900,00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=HYPERLINK("https://www.leilaoonline.net/lote/detalhe/49189", "093")</f>
      </c>
      <c r="B39" s="4" t="s">
        <f>=HYPERLINK("https://www.leilaoonline.net/lote/detalhe/49189", " 02 APARELHOS DE TOMOGRAFIA")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28.000,00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=HYPERLINK("https://www.leilaoonline.net/lote/detalhe/49187", "094")</f>
      </c>
      <c r="B40" s="4" t="s">
        <f>=HYPERLINK("https://www.leilaoonline.net/lote/detalhe/49187", " 04 TRANSFORMADORES PARA MÁQUINAS HOSPITALAR")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=HYPERLINK("https://www.leilaoonline.net/lote/detalhe/49190", "095")</f>
      </c>
      <c r="B41" s="4" t="s">
        <f>=HYPERLINK("https://www.leilaoonline.net/lote/detalhe/49190", " 09 TUBOS DE RAIO HOSPITALAR")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17.500,00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=HYPERLINK("https://www.leilaoonline.net/lote/detalhe/49188", "096")</f>
      </c>
      <c r="B42" s="4" t="s">
        <f>=HYPERLINK("https://www.leilaoonline.net/lote/detalhe/49188", " 02 APARELHOS DE ULTRASSOM HOSPITALAR")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=HYPERLINK("https://www.leilaoonline.net/lote/detalhe/49192", "097")</f>
      </c>
      <c r="B43" s="4" t="s">
        <f>=HYPERLINK("https://www.leilaoonline.net/lote/detalhe/49192", "BICICLETA A MOTOR. GASOLINA")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600,00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=HYPERLINK("https://www.leilaoonline.net/lote/detalhe/49101", "098")</f>
      </c>
      <c r="B44" s="4" t="s">
        <f>=HYPERLINK("https://www.leilaoonline.net/lote/detalhe/49101", " TANQUE EM INOX, DIM. 1600 X 1100 MM")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1.900,00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=HYPERLINK("https://www.leilaoonline.net/lote/detalhe/49102", "100")</f>
      </c>
      <c r="B45" s="4" t="s">
        <f>=HYPERLINK("https://www.leilaoonline.net/lote/detalhe/49102", " TROCADOR DE CALOR, DIM. 2850 X 320 MM")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4.100,00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=HYPERLINK("https://www.leilaoonline.net/lote/detalhe/49098", "101")</f>
      </c>
      <c r="B46" s="4" t="s">
        <f>=HYPERLINK("https://www.leilaoonline.net/lote/detalhe/49098", " TROCADOR DE CALOR, DIM. 1700 X 400 MM")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2.900,00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=HYPERLINK("https://www.leilaoonline.net/lote/detalhe/49099", "106")</f>
      </c>
      <c r="B47" s="4" t="s">
        <f>=HYPERLINK("https://www.leilaoonline.net/lote/detalhe/49099", " BOMBA VERDEFLEX")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=HYPERLINK("https://www.leilaoonline.net/lote/detalhe/49106", "109")</f>
      </c>
      <c r="B48" s="4" t="s">
        <f>=HYPERLINK("https://www.leilaoonline.net/lote/detalhe/49106", "1 UNIDADE DE CENTRÍFUGA C/ MOTOR ELÉTRICO POT. 2 CV")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1.500,00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=HYPERLINK("https://www.leilaoonline.net/lote/detalhe/49100", "119")</f>
      </c>
      <c r="B49" s="4" t="s">
        <f>=HYPERLINK("https://www.leilaoonline.net/lote/detalhe/49100", " ALIMENTADORA ROTATIVA C/ MOTORREDUTOR SEW")</f>
      </c>
      <c r="C49" s="4" t="inlineStr">
        <is>
          <t>Vendido</t>
        </is>
      </c>
      <c r="D49" s="4" t="inlineStr">
        <is>
          <t>1</t>
        </is>
      </c>
      <c r="E49" s="5" t="inlineStr">
        <is>
          <t>1.200,00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=HYPERLINK("https://www.leilaoonline.net/lote/detalhe/49107", "124")</f>
      </c>
      <c r="B50" s="4" t="s">
        <f>=HYPERLINK("https://www.leilaoonline.net/lote/detalhe/49107", " 2 PALETEIRAS ZELOSO PE 1000")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=HYPERLINK("https://www.leilaoonline.net/lote/detalhe/49108", "128")</f>
      </c>
      <c r="B51" s="4" t="s">
        <f>=HYPERLINK("https://www.leilaoonline.net/lote/detalhe/49108", " LAVADORA EM FIBRA, DIM. 2900 X 700 MM, C/ 4 COMPARTIMENTOS, PAINEL E MOTOBOMBAS")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=HYPERLINK("https://www.leilaoonline.net/lote/detalhe/49090", "130")</f>
      </c>
      <c r="B52" s="4" t="s">
        <f>=HYPERLINK("https://www.leilaoonline.net/lote/detalhe/49090", " BALANÇA CAP. 20 T, C/ ETIQUETADORA")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4.500,00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=HYPERLINK("https://www.leilaoonline.net/lote/detalhe/49103", "131")</f>
      </c>
      <c r="B53" s="4" t="s">
        <f>=HYPERLINK("https://www.leilaoonline.net/lote/detalhe/49103", " SERRA CIRCULAR C/ MOTOR ELÉTRICO WEG")</f>
      </c>
      <c r="C53" s="4" t="inlineStr">
        <is>
          <t>Vendido</t>
        </is>
      </c>
      <c r="D53" s="4" t="inlineStr">
        <is>
          <t>2</t>
        </is>
      </c>
      <c r="E53" s="5" t="inlineStr">
        <is>
          <t>700,00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=HYPERLINK("https://www.leilaoonline.net/lote/detalhe/49095", "133")</f>
      </c>
      <c r="B54" s="4" t="s">
        <f>=HYPERLINK("https://www.leilaoonline.net/lote/detalhe/49095", " DESBOBINADOR SLEEPER E SHARTLEY")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=HYPERLINK("https://www.leilaoonline.net/lote/detalhe/49091", "136")</f>
      </c>
      <c r="B55" s="4" t="s">
        <f>=HYPERLINK("https://www.leilaoonline.net/lote/detalhe/49091", " 2 VÁLVULAS ROTATIVAS, SENDO 1 EM INOX E UMA EM AÇO, C/ MOTORREDUTOR")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750,00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=HYPERLINK("https://www.leilaoonline.net/lote/detalhe/49104", "140")</f>
      </c>
      <c r="B56" s="4" t="s">
        <f>=HYPERLINK("https://www.leilaoonline.net/lote/detalhe/49104", " LAVADORA DE PEÇAS EM INOX COMPLETA")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5.900,00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=HYPERLINK("https://www.leilaoonline.net/lote/detalhe/49105", "142")</f>
      </c>
      <c r="B57" s="4" t="s">
        <f>=HYPERLINK("https://www.leilaoonline.net/lote/detalhe/49105", " MISTURADOR DE LÍQUIDOS EM INOX BERTUSO, ANO: 1997")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900,00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=HYPERLINK("https://www.leilaoonline.net/lote/detalhe/49096", "144")</f>
      </c>
      <c r="B58" s="4" t="s">
        <f>=HYPERLINK("https://www.leilaoonline.net/lote/detalhe/49096", " 2 ESTUFAS C/ MOTOR ELÉTRICO")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=HYPERLINK("https://www.leilaoonline.net/lote/detalhe/49176", "145")</f>
      </c>
      <c r="B59" s="4" t="s">
        <f>=HYPERLINK("https://www.leilaoonline.net/lote/detalhe/49176", " 1 FURADEIRA DE BANCADA DAUER")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1.100,00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=HYPERLINK("https://www.leilaoonline.net/lote/detalhe/49092", "146")</f>
      </c>
      <c r="B60" s="4" t="s">
        <f>=HYPERLINK("https://www.leilaoonline.net/lote/detalhe/49092", " RODAPÉS DIVERSOS (APROX. 3000 KG)")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3.200,00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=HYPERLINK("https://www.leilaoonline.net/lote/detalhe/49093", "147")</f>
      </c>
      <c r="B61" s="4" t="s">
        <f>=HYPERLINK("https://www.leilaoonline.net/lote/detalhe/49093", " 1 FURADEIRA DE BANCADA DAUER")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1.100,00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=HYPERLINK("https://www.leilaoonline.net/lote/detalhe/49097", "150")</f>
      </c>
      <c r="B62" s="4" t="s">
        <f>=HYPERLINK("https://www.leilaoonline.net/lote/detalhe/49097", " PALETEIRA ZELOSO PE 1000, CAP. 1000 KG")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2.000,00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=HYPERLINK("https://www.leilaoonline.net/lote/detalhe/49094", "157")</f>
      </c>
      <c r="B63" s="4" t="s">
        <f>=HYPERLINK("https://www.leilaoonline.net/lote/detalhe/49094", " VENTOINHA COM FILTRO")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1.900,00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=HYPERLINK("https://www.leilaoonline.net/lote/detalhe/49110", "161")</f>
      </c>
      <c r="B64" s="4" t="s">
        <f>=HYPERLINK("https://www.leilaoonline.net/lote/detalhe/49110", " 3 AR CONDICIONADOS")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=HYPERLINK("https://www.leilaoonline.net/lote/detalhe/49109", "173")</f>
      </c>
      <c r="B65" s="4" t="s">
        <f>=HYPERLINK("https://www.leilaoonline.net/lote/detalhe/49109", " 1 REDUTOR")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1.900,00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=HYPERLINK("https://www.leilaoonline.net/lote/detalhe/49150", "178")</f>
      </c>
      <c r="B66" s="4" t="s">
        <f>=HYPERLINK("https://www.leilaoonline.net/lote/detalhe/49150", " SOPRADOR")</f>
      </c>
      <c r="C66" s="4" t="inlineStr">
        <is>
          <t>Vendido</t>
        </is>
      </c>
      <c r="D66" s="4" t="inlineStr">
        <is>
          <t>1</t>
        </is>
      </c>
      <c r="E66" s="5" t="inlineStr">
        <is>
          <t>700,00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=HYPERLINK("https://www.leilaoonline.net/lote/detalhe/49111", "179")</f>
      </c>
      <c r="B67" s="4" t="s">
        <f>=HYPERLINK("https://www.leilaoonline.net/lote/detalhe/49111", "[ RETIRADO ]  5 rodas aro 15". Em ótimo estado. 5 furos. Diamantada.  Serve em Cherokee/ Ranger ")</f>
      </c>
      <c r="C67" s="4" t="inlineStr">
        <is>
          <t>Lote retirado</t>
        </is>
      </c>
      <c r="D67" s="4" t="inlineStr">
        <is>
          <t>0</t>
        </is>
      </c>
      <c r="E67" s="5" t="inlineStr">
        <is>
          <t>900,00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=HYPERLINK("https://www.leilaoonline.net/lote/detalhe/49112", "180")</f>
      </c>
      <c r="B68" s="4" t="s">
        <f>=HYPERLINK("https://www.leilaoonline.net/lote/detalhe/49112", " Câmbio de carro 4x4 antigo")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=HYPERLINK("https://www.leilaoonline.net/lote/detalhe/49113", "183")</f>
      </c>
      <c r="B69" s="4" t="s">
        <f>=HYPERLINK("https://www.leilaoonline.net/lote/detalhe/49113", " 5 PROTOCOLADORES")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=HYPERLINK("https://www.leilaoonline.net/lote/detalhe/49114", "184")</f>
      </c>
      <c r="B70" s="4" t="s">
        <f>=HYPERLINK("https://www.leilaoonline.net/lote/detalhe/49114", " SOPRADOR")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=HYPERLINK("https://www.leilaoonline.net/lote/detalhe/49115", "189")</f>
      </c>
      <c r="B71" s="4" t="s">
        <f>=HYPERLINK("https://www.leilaoonline.net/lote/detalhe/49115", " FUNIL ALIMENTADOR EM AÇO INOX")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3.500,00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=HYPERLINK("https://www.leilaoonline.net/lote/detalhe/49117", "191")</f>
      </c>
      <c r="B72" s="4" t="s">
        <f>=HYPERLINK("https://www.leilaoonline.net/lote/detalhe/49117", " 2 exaustores")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400,00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=HYPERLINK("https://www.leilaoonline.net/lote/detalhe/49118", "193")</f>
      </c>
      <c r="B73" s="4" t="s">
        <f>=HYPERLINK("https://www.leilaoonline.net/lote/detalhe/49118", " ESTUFA")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=HYPERLINK("https://www.leilaoonline.net/lote/detalhe/49116", "198")</f>
      </c>
      <c r="B74" s="4" t="s">
        <f>=HYPERLINK("https://www.leilaoonline.net/lote/detalhe/49116", " CHAVE ELÉTRICA")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=HYPERLINK("https://www.leilaoonline.net/lote/detalhe/49119", "207")</f>
      </c>
      <c r="B75" s="4" t="s">
        <f>=HYPERLINK("https://www.leilaoonline.net/lote/detalhe/49119", "12 peças de rebolo diamantado. Sem uso")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=HYPERLINK("https://www.leilaoonline.net/lote/detalhe/49120", "216")</f>
      </c>
      <c r="B76" s="4" t="s">
        <f>=HYPERLINK("https://www.leilaoonline.net/lote/detalhe/49120", "Pontiaderira IBMS - tipo AQ 50 REF. Ano 2004  - 50KVA - 220V  - nº 2156 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4.500,00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=HYPERLINK("https://www.leilaoonline.net/lote/detalhe/49121", "217")</f>
      </c>
      <c r="B77" s="4" t="s">
        <f>=HYPERLINK("https://www.leilaoonline.net/lote/detalhe/49121", "pontiaderira IBMS - tipo AQ 100 AR REF ano 2005  - 100 KVA - 220V  - nº 2157")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4.500,00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=HYPERLINK("https://www.leilaoonline.net/lote/detalhe/49122", "220")</f>
      </c>
      <c r="B78" s="4" t="s">
        <f>=HYPERLINK("https://www.leilaoonline.net/lote/detalhe/49122", "1 UNIDADE DE CENTRÍFUGA C/ MOTOR ELÉTRICO POT. 2 CV")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1.500,00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=HYPERLINK("https://www.leilaoonline.net/lote/detalhe/49123", "221")</f>
      </c>
      <c r="B79" s="4" t="s">
        <f>=HYPERLINK("https://www.leilaoonline.net/lote/detalhe/49123", "1 UNIDADE DE CENTRÍFUGA C/ MOTOR ELÉTRICO POT. 2 CV")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1.500,00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=HYPERLINK("https://www.leilaoonline.net/lote/detalhe/49124", "222")</f>
      </c>
      <c r="B80" s="4" t="s">
        <f>=HYPERLINK("https://www.leilaoonline.net/lote/detalhe/49124", "1 UNIDADE DE CENTRÍFUGA C/ MOTOR ELÉTRICO POT. 2 CV")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1.500,00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=HYPERLINK("https://www.leilaoonline.net/lote/detalhe/49125", "231")</f>
      </c>
      <c r="B81" s="4" t="s">
        <f>=HYPERLINK("https://www.leilaoonline.net/lote/detalhe/49125", "MOINHO DE TINTA. SEM MOTOR")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=HYPERLINK("https://www.leilaoonline.net/lote/detalhe/49126", "232")</f>
      </c>
      <c r="B82" s="4" t="s">
        <f>=HYPERLINK("https://www.leilaoonline.net/lote/detalhe/49126", " Torre de refrigeração com duas bombas")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1.500,00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=HYPERLINK("https://www.leilaoonline.net/lote/detalhe/49129", "237")</f>
      </c>
      <c r="B83" s="4" t="s">
        <f>=HYPERLINK("https://www.leilaoonline.net/lote/detalhe/49129", "Unidade hidráulica com dois motores Weg 7.5 cv")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5.500,00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=HYPERLINK("https://www.leilaoonline.net/lote/detalhe/49175", "238")</f>
      </c>
      <c r="B84" s="4" t="s">
        <f>=HYPERLINK("https://www.leilaoonline.net/lote/detalhe/49175", "UNIDADE HIDRÁULICA")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1.100,00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=HYPERLINK("https://www.leilaoonline.net/lote/detalhe/49128", "239")</f>
      </c>
      <c r="B85" s="4" t="s">
        <f>=HYPERLINK("https://www.leilaoonline.net/lote/detalhe/49128", " bomba hidráulica")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900,00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=HYPERLINK("https://www.leilaoonline.net/lote/detalhe/49130", "241")</f>
      </c>
      <c r="B86" s="4" t="s">
        <f>=HYPERLINK("https://www.leilaoonline.net/lote/detalhe/49130", " Redutor")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=HYPERLINK("https://www.leilaoonline.net/lote/detalhe/49131", "243")</f>
      </c>
      <c r="B87" s="4" t="s">
        <f>=HYPERLINK("https://www.leilaoonline.net/lote/detalhe/49131", " 2 bombas")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1.100,00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=HYPERLINK("https://www.leilaoonline.net/lote/detalhe/49127", "244")</f>
      </c>
      <c r="B88" s="4" t="s">
        <f>=HYPERLINK("https://www.leilaoonline.net/lote/detalhe/49127", " 1 filtro")</f>
      </c>
      <c r="C88" s="4" t="inlineStr">
        <is>
          <t>Vendido</t>
        </is>
      </c>
      <c r="D88" s="4" t="inlineStr">
        <is>
          <t>1</t>
        </is>
      </c>
      <c r="E88" s="5" t="inlineStr">
        <is>
          <t>1.200,00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=HYPERLINK("https://www.leilaoonline.net/lote/detalhe/49132", "245")</f>
      </c>
      <c r="B89" s="4" t="s">
        <f>=HYPERLINK("https://www.leilaoonline.net/lote/detalhe/49132", "Redutor")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=HYPERLINK("https://www.leilaoonline.net/lote/detalhe/49133", "248")</f>
      </c>
      <c r="B90" s="4" t="s">
        <f>=HYPERLINK("https://www.leilaoonline.net/lote/detalhe/49133", "SERRA PARA FERRO")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1.700,00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=HYPERLINK("https://www.leilaoonline.net/lote/detalhe/49134", "249")</f>
      </c>
      <c r="B91" s="4" t="s">
        <f>=HYPERLINK("https://www.leilaoonline.net/lote/detalhe/49134", "Máquina gráfica. Alimentador para jornais e outros. Marca Ferag mod. RA VP 1:1")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2.000,00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=HYPERLINK("https://www.leilaoonline.net/lote/detalhe/49137", "250")</f>
      </c>
      <c r="B92" s="4" t="s">
        <f>=HYPERLINK("https://www.leilaoonline.net/lote/detalhe/49137", " Carrinho hidráulico")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750,00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=HYPERLINK("https://www.leilaoonline.net/lote/detalhe/49135", "251")</f>
      </c>
      <c r="B93" s="4" t="s">
        <f>=HYPERLINK("https://www.leilaoonline.net/lote/detalhe/49135", " Ferramenta especial")</f>
      </c>
      <c r="C93" s="4" t="inlineStr">
        <is>
          <t>Vendido</t>
        </is>
      </c>
      <c r="D93" s="4" t="inlineStr">
        <is>
          <t>1</t>
        </is>
      </c>
      <c r="E93" s="5" t="inlineStr">
        <is>
          <t>900,00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=HYPERLINK("https://www.leilaoonline.net/lote/detalhe/49136", "252")</f>
      </c>
      <c r="B94" s="4" t="s">
        <f>=HYPERLINK("https://www.leilaoonline.net/lote/detalhe/49136", " Ventoinha")</f>
      </c>
      <c r="C94" s="4" t="inlineStr">
        <is>
          <t>Vendido</t>
        </is>
      </c>
      <c r="D94" s="4" t="inlineStr">
        <is>
          <t>1</t>
        </is>
      </c>
      <c r="E94" s="5" t="inlineStr">
        <is>
          <t>150,00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=HYPERLINK("https://www.leilaoonline.net/lote/detalhe/49145", "256")</f>
      </c>
      <c r="B95" s="4" t="s">
        <f>=HYPERLINK("https://www.leilaoonline.net/lote/detalhe/49145", " Bico de tig para solda sem uso")</f>
      </c>
      <c r="C95" s="4" t="inlineStr">
        <is>
          <t>Vendido</t>
        </is>
      </c>
      <c r="D95" s="4" t="inlineStr">
        <is>
          <t>1</t>
        </is>
      </c>
      <c r="E95" s="5" t="inlineStr">
        <is>
          <t>200,00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=HYPERLINK("https://www.leilaoonline.net/lote/detalhe/49140", "257")</f>
      </c>
      <c r="B96" s="4" t="s">
        <f>=HYPERLINK("https://www.leilaoonline.net/lote/detalhe/49140", " Aprox. 21 peças de ferramentas diversas")</f>
      </c>
      <c r="C96" s="4" t="inlineStr">
        <is>
          <t>Vendido</t>
        </is>
      </c>
      <c r="D96" s="4" t="inlineStr">
        <is>
          <t>1</t>
        </is>
      </c>
      <c r="E96" s="5" t="inlineStr">
        <is>
          <t>200,00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=HYPERLINK("https://www.leilaoonline.net/lote/detalhe/49138", "258")</f>
      </c>
      <c r="B97" s="4" t="s">
        <f>=HYPERLINK("https://www.leilaoonline.net/lote/detalhe/49138", " dispositivo para tubo")</f>
      </c>
      <c r="C97" s="4" t="inlineStr">
        <is>
          <t>Vendido</t>
        </is>
      </c>
      <c r="D97" s="4" t="inlineStr">
        <is>
          <t>1</t>
        </is>
      </c>
      <c r="E97" s="5" t="inlineStr">
        <is>
          <t>150,00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=HYPERLINK("https://www.leilaoonline.net/lote/detalhe/49149", "259")</f>
      </c>
      <c r="B98" s="4" t="s">
        <f>=HYPERLINK("https://www.leilaoonline.net/lote/detalhe/49149", "[ RETIRADO ]  Conexões, parafusos, braçadeiras, cotovelos e manômetros diversos. No estado e quantidade em que se enconta.")</f>
      </c>
      <c r="C98" s="4" t="inlineStr">
        <is>
          <t>Lote retirado</t>
        </is>
      </c>
      <c r="D98" s="4" t="inlineStr">
        <is>
          <t>0</t>
        </is>
      </c>
      <c r="E98" s="5" t="inlineStr">
        <is>
          <t>1.200,00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=HYPERLINK("https://www.leilaoonline.net/lote/detalhe/49139", "260")</f>
      </c>
      <c r="B99" s="4" t="s">
        <f>=HYPERLINK("https://www.leilaoonline.net/lote/detalhe/49139", " Lote com conexões de plásticos sem uso.")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250,00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=HYPERLINK("https://www.leilaoonline.net/lote/detalhe/49142", "261")</f>
      </c>
      <c r="B100" s="4" t="s">
        <f>=HYPERLINK("https://www.leilaoonline.net/lote/detalhe/49142", " Reatores e relógios")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100,00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=HYPERLINK("https://www.leilaoonline.net/lote/detalhe/49141", "262")</f>
      </c>
      <c r="B101" s="4" t="s">
        <f>=HYPERLINK("https://www.leilaoonline.net/lote/detalhe/49141", " 6 unidades de Respirador de Fuga. Sem uso.")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=HYPERLINK("https://www.leilaoonline.net/lote/detalhe/49144", "263")</f>
      </c>
      <c r="B102" s="4" t="s">
        <f>=HYPERLINK("https://www.leilaoonline.net/lote/detalhe/49144", " Lote Válvulas solenóides 17 peças sem uso e 8 usadas")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900,00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=HYPERLINK("https://www.leilaoonline.net/lote/detalhe/49148", "264")</f>
      </c>
      <c r="B103" s="4" t="s">
        <f>=HYPERLINK("https://www.leilaoonline.net/lote/detalhe/49148", " Lote de ferramentas sendo: sargento, morsa, tarraxas e grifos")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=HYPERLINK("https://www.leilaoonline.net/lote/detalhe/49146", "267")</f>
      </c>
      <c r="B104" s="4" t="s">
        <f>=HYPERLINK("https://www.leilaoonline.net/lote/detalhe/49146", " Conexões de cobre e metal. Sem uso")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600,00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=HYPERLINK("https://www.leilaoonline.net/lote/detalhe/49147", "271")</f>
      </c>
      <c r="B105" s="4" t="s">
        <f>=HYPERLINK("https://www.leilaoonline.net/lote/detalhe/49147", "[ RETIRADO ]  Aprox. 200 un de chave L 10. Sem uso")</f>
      </c>
      <c r="C105" s="4" t="inlineStr">
        <is>
          <t>Lote retirado</t>
        </is>
      </c>
      <c r="D105" s="4" t="inlineStr">
        <is>
          <t>0</t>
        </is>
      </c>
      <c r="E105" s="5" t="inlineStr">
        <is>
          <t>1.500,00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=HYPERLINK("https://www.leilaoonline.net/lote/detalhe/49143", "273")</f>
      </c>
      <c r="B106" s="4" t="s">
        <f>=HYPERLINK("https://www.leilaoonline.net/lote/detalhe/49143", " 1 Compressor e 1 Esmeril")</f>
      </c>
      <c r="C106" s="4" t="inlineStr">
        <is>
          <t>Vendido</t>
        </is>
      </c>
      <c r="D106" s="4" t="inlineStr">
        <is>
          <t>1</t>
        </is>
      </c>
      <c r="E106" s="5" t="inlineStr">
        <is>
          <t>500,00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=HYPERLINK("https://www.leilaoonline.net/lote/detalhe/49151", "276")</f>
      </c>
      <c r="B107" s="4" t="s">
        <f>=HYPERLINK("https://www.leilaoonline.net/lote/detalhe/49151", "35 peças de tarracha sendo: 13 de 3/8 e 22 de 1/2")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1.500,00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=HYPERLINK("https://www.leilaoonline.net/lote/detalhe/49153", "277")</f>
      </c>
      <c r="B108" s="4" t="s">
        <f>=HYPERLINK("https://www.leilaoonline.net/lote/detalhe/49153", " Betoneira basculante. Sem motor")</f>
      </c>
      <c r="C108" s="4" t="inlineStr">
        <is>
          <t>Vendido</t>
        </is>
      </c>
      <c r="D108" s="4" t="inlineStr">
        <is>
          <t>1</t>
        </is>
      </c>
      <c r="E108" s="5" t="inlineStr">
        <is>
          <t>2.450,00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=HYPERLINK("https://www.leilaoonline.net/lote/detalhe/49154", "278")</f>
      </c>
      <c r="B109" s="4" t="s">
        <f>=HYPERLINK("https://www.leilaoonline.net/lote/detalhe/49154", "SERRA FITA DUPLA")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2.500,00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=HYPERLINK("https://www.leilaoonline.net/lote/detalhe/49152", "279")</f>
      </c>
      <c r="B110" s="4" t="s">
        <f>=HYPERLINK("https://www.leilaoonline.net/lote/detalhe/49152", " Dois redutores")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1.120,00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=HYPERLINK("https://www.leilaoonline.net/lote/detalhe/49156", "280")</f>
      </c>
      <c r="B111" s="4" t="s">
        <f>=HYPERLINK("https://www.leilaoonline.net/lote/detalhe/49156", " Bomba de engrenagem para óleo")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1.400,00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=HYPERLINK("https://www.leilaoonline.net/lote/detalhe/49155", "281")</f>
      </c>
      <c r="B112" s="4" t="s">
        <f>=HYPERLINK("https://www.leilaoonline.net/lote/detalhe/49155", " Válvula rotativa")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1.260,00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=HYPERLINK("https://www.leilaoonline.net/lote/detalhe/49160", "282")</f>
      </c>
      <c r="B113" s="4" t="s">
        <f>=HYPERLINK("https://www.leilaoonline.net/lote/detalhe/49160", " Furadeira pneumática")</f>
      </c>
      <c r="C113" s="4" t="inlineStr">
        <is>
          <t>Vendido</t>
        </is>
      </c>
      <c r="D113" s="4" t="inlineStr">
        <is>
          <t>1</t>
        </is>
      </c>
      <c r="E113" s="5" t="inlineStr">
        <is>
          <t>400,00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=HYPERLINK("https://www.leilaoonline.net/lote/detalhe/49157", "283")</f>
      </c>
      <c r="B114" s="4" t="s">
        <f>=HYPERLINK("https://www.leilaoonline.net/lote/detalhe/49157", " 7 pistões")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560,00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=HYPERLINK("https://www.leilaoonline.net/lote/detalhe/49159", "286")</f>
      </c>
      <c r="B115" s="4" t="s">
        <f>=HYPERLINK("https://www.leilaoonline.net/lote/detalhe/49159", " Bomba em aço inox")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1.050,00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=HYPERLINK("https://www.leilaoonline.net/lote/detalhe/49173", "287")</f>
      </c>
      <c r="B116" s="4" t="s">
        <f>=HYPERLINK("https://www.leilaoonline.net/lote/detalhe/49173", " Lote de motores redutores")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900,00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=HYPERLINK("https://www.leilaoonline.net/lote/detalhe/49158", "289")</f>
      </c>
      <c r="B117" s="4" t="s">
        <f>=HYPERLINK("https://www.leilaoonline.net/lote/detalhe/49158", " 1 moto redutor com freio")</f>
      </c>
      <c r="C117" s="4" t="inlineStr">
        <is>
          <t>Vendido</t>
        </is>
      </c>
      <c r="D117" s="4" t="inlineStr">
        <is>
          <t>1</t>
        </is>
      </c>
      <c r="E117" s="5" t="inlineStr">
        <is>
          <t>350,00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=HYPERLINK("https://www.leilaoonline.net/lote/detalhe/49174", "291")</f>
      </c>
      <c r="B118" s="4" t="s">
        <f>=HYPERLINK("https://www.leilaoonline.net/lote/detalhe/49174", " 3 aspiradores")</f>
      </c>
      <c r="C118" s="4" t="inlineStr">
        <is>
          <t>Vendido</t>
        </is>
      </c>
      <c r="D118" s="4" t="inlineStr">
        <is>
          <t>1</t>
        </is>
      </c>
      <c r="E118" s="5" t="inlineStr">
        <is>
          <t>150,00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=HYPERLINK("https://www.leilaoonline.net/lote/detalhe/49165", "292")</f>
      </c>
      <c r="B119" s="4" t="s">
        <f>=HYPERLINK("https://www.leilaoonline.net/lote/detalhe/49165", " Redutor")</f>
      </c>
      <c r="C119" s="4" t="inlineStr">
        <is>
          <t>Vendido</t>
        </is>
      </c>
      <c r="D119" s="4" t="inlineStr">
        <is>
          <t>1</t>
        </is>
      </c>
      <c r="E119" s="5" t="inlineStr">
        <is>
          <t>500,00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=HYPERLINK("https://www.leilaoonline.net/lote/detalhe/49163", "293")</f>
      </c>
      <c r="B120" s="4" t="s">
        <f>=HYPERLINK("https://www.leilaoonline.net/lote/detalhe/49163", " Inversor")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900,00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=HYPERLINK("https://www.leilaoonline.net/lote/detalhe/49162", "294")</f>
      </c>
      <c r="B121" s="4" t="s">
        <f>=HYPERLINK("https://www.leilaoonline.net/lote/detalhe/49162", "ROLAMENTOS")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=HYPERLINK("https://www.leilaoonline.net/lote/detalhe/49161", "295")</f>
      </c>
      <c r="B122" s="4" t="s">
        <f>=HYPERLINK("https://www.leilaoonline.net/lote/detalhe/49161", " 01 redutor e 01 painel")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400,00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=HYPERLINK("https://www.leilaoonline.net/lote/detalhe/49164", "296")</f>
      </c>
      <c r="B123" s="4" t="s">
        <f>=HYPERLINK("https://www.leilaoonline.net/lote/detalhe/49164", " 02 mancais e 01 bomba de engrenagem")</f>
      </c>
      <c r="C123" s="4" t="inlineStr">
        <is>
          <t>Vendido</t>
        </is>
      </c>
      <c r="D123" s="4" t="inlineStr">
        <is>
          <t>1</t>
        </is>
      </c>
      <c r="E123" s="5" t="inlineStr">
        <is>
          <t>200,00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=HYPERLINK("https://www.leilaoonline.net/lote/detalhe/49166", "297")</f>
      </c>
      <c r="B124" s="4" t="s">
        <f>=HYPERLINK("https://www.leilaoonline.net/lote/detalhe/49166", "Conversor Weg")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750,00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=HYPERLINK("https://www.leilaoonline.net/lote/detalhe/49167", "299")</f>
      </c>
      <c r="B125" s="4" t="s">
        <f>=HYPERLINK("https://www.leilaoonline.net/lote/detalhe/49167", "Mobilete Caloi 75 cv")</f>
      </c>
      <c r="C125" s="4" t="inlineStr">
        <is>
          <t>Vendido</t>
        </is>
      </c>
      <c r="D125" s="4" t="inlineStr">
        <is>
          <t>1</t>
        </is>
      </c>
      <c r="E125" s="5" t="inlineStr">
        <is>
          <t>900,00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=HYPERLINK("https://www.leilaoonline.net/lote/detalhe/49168", "300")</f>
      </c>
      <c r="B126" s="4" t="s">
        <f>=HYPERLINK("https://www.leilaoonline.net/lote/detalhe/49168", "TORNO. 2,90m de comprimento e 2,0m de pista")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7.500,00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=HYPERLINK("https://www.leilaoonline.net/lote/detalhe/49169", "302")</f>
      </c>
      <c r="B127" s="4" t="s">
        <f>=HYPERLINK("https://www.leilaoonline.net/lote/detalhe/49169", "Filtro manga. Com 12 filtros")</f>
      </c>
      <c r="C127" s="4" t="inlineStr">
        <is>
          <t>Vendido</t>
        </is>
      </c>
      <c r="D127" s="4" t="inlineStr">
        <is>
          <t>1</t>
        </is>
      </c>
      <c r="E127" s="5" t="inlineStr">
        <is>
          <t>4.500,00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=HYPERLINK("https://www.leilaoonline.net/lote/detalhe/49171", "303")</f>
      </c>
      <c r="B128" s="4" t="s">
        <f>=HYPERLINK("https://www.leilaoonline.net/lote/detalhe/49171", "[ RETIRADO ] 08 PNEUS NOVOS. Com dut vencido. 175/13.  Pirelli ")</f>
      </c>
      <c r="C128" s="4" t="inlineStr">
        <is>
          <t>Lote retirado</t>
        </is>
      </c>
      <c r="D128" s="4" t="inlineStr">
        <is>
          <t>0</t>
        </is>
      </c>
      <c r="E128" s="5" t="inlineStr">
        <is>
          <t>800,00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=HYPERLINK("https://www.leilaoonline.net/lote/detalhe/49172", "304")</f>
      </c>
      <c r="B129" s="4" t="s">
        <f>=HYPERLINK("https://www.leilaoonline.net/lote/detalhe/49172", "01 PNEU MILITAR")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=HYPERLINK("https://www.leilaoonline.net/lote/detalhe/49177", "305")</f>
      </c>
      <c r="B130" s="4" t="s">
        <f>=HYPERLINK("https://www.leilaoonline.net/lote/detalhe/49177", "Uma cortina para porta motorizada")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1.300,00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=HYPERLINK("https://www.leilaoonline.net/lote/detalhe/49178", "306")</f>
      </c>
      <c r="B131" s="4" t="s">
        <f>=HYPERLINK("https://www.leilaoonline.net/lote/detalhe/49178", "VENTOINHA COM MOTOR BLINDADO")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500,00</t>
        </is>
      </c>
      <c r="F13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2026-03-29T00:36:48.00Z</dcterms:created>
  <dc:creator>Tellks Tecnologia</dc:creator>
  <cp:revision>0</cp:revision>
</cp:coreProperties>
</file>