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Ferrov. • Transformadores • Maqs. Pesadas • Tratores • Guindastes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=HYPERLINK("https://www.leilaoonline.net/lote/detalhe/51327", "001")</f>
      </c>
      <c r="B11" s="4" t="s">
        <f>=HYPERLINK("https://www.leilaoonline.net/lote/detalhe/51327", "4 TRILHOS FERROVIÁRIOS TR57 COM APROX. 10M. CADA - (LANCE POR KG) APROX. 2.280KG")</f>
      </c>
      <c r="C11" s="4" t="inlineStr">
        <is>
          <t>Vendido</t>
        </is>
      </c>
      <c r="D11" s="4" t="inlineStr">
        <is>
          <t>47</t>
        </is>
      </c>
      <c r="E11" s="5" t="inlineStr">
        <is>
          <t>1,64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=HYPERLINK("https://www.leilaoonline.net/lote/detalhe/51328", "002")</f>
      </c>
      <c r="B12" s="4" t="s">
        <f>=HYPERLINK("https://www.leilaoonline.net/lote/detalhe/51328", "4 TRILHOS FERROVIÁRIOS TR57 COM APROX. 10M. CADA - (LANCE POR KG) APROX. 2.280KG")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1,64</t>
        </is>
      </c>
      <c r="F12" s="4" t="inlineStr">
        <is>
          <t>0.02</t>
        </is>
      </c>
    </row>
    <row collapsed="false" customFormat="false" customHeight="false" hidden="false" ht="12.1" outlineLevel="0" r="13">
      <c r="A13" s="5" t="s">
        <f>=HYPERLINK("https://www.leilaoonline.net/lote/detalhe/51329", "003")</f>
      </c>
      <c r="B13" s="4" t="s">
        <f>=HYPERLINK("https://www.leilaoonline.net/lote/detalhe/51329", "4 TRILHOS FERROVIÁRIOS TR57 COM APROX. 10M. CADA - (LANCE POR KG) APROX. 2.280KG")</f>
      </c>
      <c r="C13" s="4" t="inlineStr">
        <is>
          <t>Vendido</t>
        </is>
      </c>
      <c r="D13" s="4" t="inlineStr">
        <is>
          <t>48</t>
        </is>
      </c>
      <c r="E13" s="5" t="inlineStr">
        <is>
          <t>1,64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=HYPERLINK("https://www.leilaoonline.net/lote/detalhe/51330", "004")</f>
      </c>
      <c r="B14" s="4" t="s">
        <f>=HYPERLINK("https://www.leilaoonline.net/lote/detalhe/51330", "4 TRILHOS FERROVIÁRIOS TR57 COM APROX. 10M. CADA - (LANCE POR KG) APROX. 2.280KG")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1,59</t>
        </is>
      </c>
      <c r="F14" s="4" t="inlineStr">
        <is>
          <t>0.03</t>
        </is>
      </c>
    </row>
    <row collapsed="false" customFormat="false" customHeight="false" hidden="false" ht="12.1" outlineLevel="0" r="15">
      <c r="A15" s="5" t="s">
        <f>=HYPERLINK("https://www.leilaoonline.net/lote/detalhe/51812", "005")</f>
      </c>
      <c r="B15" s="4" t="s">
        <f>=HYPERLINK("https://www.leilaoonline.net/lote/detalhe/51812", "40 TON. DE TRILHOS FERROVIÁRIOS - (LANCE POR KG)")</f>
      </c>
      <c r="C15" s="4" t="inlineStr">
        <is>
          <t>Vendido</t>
        </is>
      </c>
      <c r="D15" s="4" t="inlineStr">
        <is>
          <t>33</t>
        </is>
      </c>
      <c r="E15" s="5" t="inlineStr">
        <is>
          <t>1,62</t>
        </is>
      </c>
      <c r="F15" s="4" t="inlineStr">
        <is>
          <t>0.03</t>
        </is>
      </c>
    </row>
    <row collapsed="false" customFormat="false" customHeight="false" hidden="false" ht="12.1" outlineLevel="0" r="16">
      <c r="A16" s="5" t="s">
        <f>=HYPERLINK("https://www.leilaoonline.net/lote/detalhe/51814", "006")</f>
      </c>
      <c r="B16" s="4" t="s">
        <f>=HYPERLINK("https://www.leilaoonline.net/lote/detalhe/51814", "30 TON. DE TRILHOS FERROVIÁRIOS - (LANCE POR KG)")</f>
      </c>
      <c r="C16" s="4" t="inlineStr">
        <is>
          <t>Vendido</t>
        </is>
      </c>
      <c r="D16" s="4" t="inlineStr">
        <is>
          <t>28</t>
        </is>
      </c>
      <c r="E16" s="5" t="inlineStr">
        <is>
          <t>46.800,00</t>
        </is>
      </c>
      <c r="F16" s="4" t="inlineStr">
        <is>
          <t>0.03</t>
        </is>
      </c>
    </row>
    <row collapsed="false" customFormat="false" customHeight="false" hidden="false" ht="12.1" outlineLevel="0" r="17">
      <c r="A17" s="5" t="s">
        <f>=HYPERLINK("https://www.leilaoonline.net/lote/detalhe/51303", "007")</f>
      </c>
      <c r="B17" s="4" t="s">
        <f>=HYPERLINK("https://www.leilaoonline.net/lote/detalhe/51303", "PA CARREGADEIRA MOD CLG 816 C ANO 2012 MARCA LIUGONG, FUNCIONADO CHASSIS 3609")</f>
      </c>
      <c r="C17" s="4" t="inlineStr">
        <is>
          <t>Não vendido</t>
        </is>
      </c>
      <c r="D17" s="4" t="inlineStr">
        <is>
          <t>47</t>
        </is>
      </c>
      <c r="E17" s="5" t="inlineStr">
        <is>
          <t>60.800,00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=HYPERLINK("https://www.leilaoonline.net/lote/detalhe/51304", "008")</f>
      </c>
      <c r="B18" s="4" t="s">
        <f>=HYPERLINK("https://www.leilaoonline.net/lote/detalhe/51304", "PA CARREGADEIRA MOD CLG 816 C ANO 2014 MARCA LIUGONG, FUNCIONADO CHASSIS 3063")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61.450,00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=HYPERLINK("https://www.leilaoonline.net/lote/detalhe/52007", "009")</f>
      </c>
      <c r="B19" s="4" t="s">
        <f>=HYPERLINK("https://www.leilaoonline.net/lote/detalhe/52007", "TRATOR VALTRA BH 180, ANO 2006 - FUNCIONANDO ")</f>
      </c>
      <c r="C19" s="4" t="inlineStr">
        <is>
          <t>Não vendido</t>
        </is>
      </c>
      <c r="D19" s="4" t="inlineStr">
        <is>
          <t>79</t>
        </is>
      </c>
      <c r="E19" s="5" t="inlineStr">
        <is>
          <t>58.500,00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=HYPERLINK("https://www.leilaoonline.net/lote/detalhe/52005", "010")</f>
      </c>
      <c r="B20" s="4" t="s">
        <f>=HYPERLINK("https://www.leilaoonline.net/lote/detalhe/52005", "TRATOR, MASSEY FERGUSSON, 50X, VERMELHO, ANO 1970 -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=HYPERLINK("https://www.leilaoonline.net/lote/detalhe/52006", "011")</f>
      </c>
      <c r="B21" s="4" t="s">
        <f>=HYPERLINK("https://www.leilaoonline.net/lote/detalhe/52006", "TRATOR VALMET 86 I.D ANO 1978 -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=HYPERLINK("https://www.leilaoonline.net/lote/detalhe/51561", "012")</f>
      </c>
      <c r="B22" s="4" t="s">
        <f>=HYPERLINK("https://www.leilaoonline.net/lote/detalhe/51561", "BOTE INFLÁVEL COM MOTOR 50 HP - COMPRIMENTO 4,50 M - ANO 2012 - MATERIAL CONSTRUÇÃO DO CASCO: FIBRA DE VIDRO - CARRETINHA INCLUSA")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=HYPERLINK("https://www.leilaoonline.net/lote/detalhe/51562", "013")</f>
      </c>
      <c r="B23" s="4" t="s">
        <f>=HYPERLINK("https://www.leilaoonline.net/lote/detalhe/51562", "LANCHA ANO 1995 MOTOR 135 HP - COMPRIMENTO TOTAL: 6,45 M - CARRETINHA INCLUSA")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=HYPERLINK("https://www.leilaoonline.net/lote/detalhe/52008", "014")</f>
      </c>
      <c r="B24" s="4" t="s">
        <f>=HYPERLINK("https://www.leilaoonline.net/lote/detalhe/52008", "TRATOR VALMET AMARELO 1960 -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=HYPERLINK("https://www.leilaoonline.net/lote/detalhe/51841", "015")</f>
      </c>
      <c r="B25" s="4" t="s">
        <f>=HYPERLINK("https://www.leilaoonline.net/lote/detalhe/51841", "TRATOR MASSEY FERGUSSON 65X ANO 70 RODEIRO ALTO 18-4-30 3 - FUNCIONANDO")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=HYPERLINK("https://www.leilaoonline.net/lote/detalhe/51305", "016")</f>
      </c>
      <c r="B26" s="4" t="s">
        <f>=HYPERLINK("https://www.leilaoonline.net/lote/detalhe/51305", "PÁ CARREGADEIRA CASE W7 -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25.250,00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=HYPERLINK("https://www.leilaoonline.net/lote/detalhe/51331", "017")</f>
      </c>
      <c r="B27" s="4" t="s">
        <f>=HYPERLINK("https://www.leilaoonline.net/lote/detalhe/51331", "PÁ CARREGADEIRA ESTEIRA CATERPILAR 933 - G")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=HYPERLINK("https://www.leilaoonline.net/lote/detalhe/52009", "018")</f>
      </c>
      <c r="B28" s="4" t="s">
        <f>=HYPERLINK("https://www.leilaoonline.net/lote/detalhe/52009", "HYUNDAI; HR HDB; 2007/2008; BRANCA; DIESEL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22.850,00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=HYPERLINK("https://www.leilaoonline.net/lote/detalhe/52010", "019")</f>
      </c>
      <c r="B29" s="4" t="s">
        <f>=HYPERLINK("https://www.leilaoonline.net/lote/detalhe/52010", "GM; MONTANA CONQUEST; 2005/2005; BRANCA; ALCO./GASOL.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11.800,00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=HYPERLINK("https://www.leilaoonline.net/lote/detalhe/51332", "020")</f>
      </c>
      <c r="B30" s="4" t="s">
        <f>=HYPERLINK("https://www.leilaoonline.net/lote/detalhe/51332", "GERADOR BD 6500 CFE BRANCO DIESEL 5.5KVA")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1.650,00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=HYPERLINK("https://www.leilaoonline.net/lote/detalhe/52078", "021")</f>
      </c>
      <c r="B31" s="4" t="s">
        <f>=HYPERLINK("https://www.leilaoonline.net/lote/detalhe/52078", "ENSILADEIRA MENTA SUPREMA; ANO 2013 COM CONTROLE")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=HYPERLINK("https://www.leilaoonline.net/lote/detalhe/51325", "022")</f>
      </c>
      <c r="B32" s="4" t="s">
        <f>=HYPERLINK("https://www.leilaoonline.net/lote/detalhe/51325", "TANQUE DE AGUA DE 5000 LTS.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=HYPERLINK("https://www.leilaoonline.net/lote/detalhe/51324", "023")</f>
      </c>
      <c r="B33" s="4" t="s">
        <f>=HYPERLINK("https://www.leilaoonline.net/lote/detalhe/51324", "TANQUE PULVERIZADOR DE 2000 LTS MARCA K.O. ")</f>
      </c>
      <c r="C33" s="4" t="inlineStr">
        <is>
          <t>Vendido</t>
        </is>
      </c>
      <c r="D33" s="4" t="inlineStr">
        <is>
          <t>13</t>
        </is>
      </c>
      <c r="E33" s="5" t="inlineStr">
        <is>
          <t>3.400,00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=HYPERLINK("https://www.leilaoonline.net/lote/detalhe/51326", "024")</f>
      </c>
      <c r="B34" s="4" t="s">
        <f>=HYPERLINK("https://www.leilaoonline.net/lote/detalhe/51326", "ROCADEIRA KAMAK DUPLA DE 2.6 MTS CENTRAL SEMI LATERAL")</f>
      </c>
      <c r="C34" s="4" t="inlineStr">
        <is>
          <t>Vendido</t>
        </is>
      </c>
      <c r="D34" s="4" t="inlineStr">
        <is>
          <t>25</t>
        </is>
      </c>
      <c r="E34" s="5" t="inlineStr">
        <is>
          <t>4.900,00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=HYPERLINK("https://www.leilaoonline.net/lote/detalhe/52079", "025")</f>
      </c>
      <c r="B35" s="4" t="s">
        <f>=HYPERLINK("https://www.leilaoonline.net/lote/detalhe/52079", "COLHEDEIRA DE CEREAIS MARCA MASSEY FERGUSSON MODELO 1630 COM BOCA PARA COLHER MILHO E SOJA")</f>
      </c>
      <c r="C35" s="4" t="inlineStr">
        <is>
          <t>Vendido</t>
        </is>
      </c>
      <c r="D35" s="4" t="inlineStr">
        <is>
          <t>58</t>
        </is>
      </c>
      <c r="E35" s="5" t="inlineStr">
        <is>
          <t>9.550,00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=HYPERLINK("https://www.leilaoonline.net/lote/detalhe/52080", "026")</f>
      </c>
      <c r="B36" s="4" t="s">
        <f>=HYPERLINK("https://www.leilaoonline.net/lote/detalhe/52080", "TRATOR VALMET. 65 I.D, ANO 1973, FREIO À DISCO. FUNCIONANDO. CÂMBIO REVISADO.")</f>
      </c>
      <c r="C36" s="4" t="inlineStr">
        <is>
          <t>Não vendido</t>
        </is>
      </c>
      <c r="D36" s="4" t="inlineStr">
        <is>
          <t>77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=HYPERLINK("https://www.leilaoonline.net/lote/detalhe/51323", "031")</f>
      </c>
      <c r="B37" s="4" t="s">
        <f>=HYPERLINK("https://www.leilaoonline.net/lote/detalhe/51323", "TURBINA K27 COM CAIXA QUENTE PULSATIVA -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=HYPERLINK("https://www.leilaoonline.net/lote/detalhe/51302", "035")</f>
      </c>
      <c r="B38" s="4" t="s">
        <f>=HYPERLINK("https://www.leilaoonline.net/lote/detalhe/51302", "GUINSDASTE HYSTER "CANARINHO" CAP 4TON.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=HYPERLINK("https://www.leilaoonline.net/lote/detalhe/51306", "036")</f>
      </c>
      <c r="B39" s="4" t="s">
        <f>=HYPERLINK("https://www.leilaoonline.net/lote/detalhe/51306", "GUINDASTE kranekar   (FUNCIONANDO) veja o vídeo clickar na 1ª foto")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=HYPERLINK("https://www.leilaoonline.net/lote/detalhe/52101", "037")</f>
      </c>
      <c r="B40" s="4" t="s">
        <f>=HYPERLINK("https://www.leilaoonline.net/lote/detalhe/52101", "ESCAVADEIRA DE PNEUS POCLAIN - FUNCIONANDO")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=HYPERLINK("https://www.leilaoonline.net/lote/detalhe/52210", "047")</f>
      </c>
      <c r="B41" s="4" t="s">
        <f>=HYPERLINK("https://www.leilaoonline.net/lote/detalhe/52210", "BAÚ COM 3.30 M; COMP. COM 1M AVANÇO; 1. 80M ALT.; 1.70 M LARG . COM PORTA LATERAL")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=HYPERLINK("https://www.leilaoonline.net/lote/detalhe/51307", "048")</f>
      </c>
      <c r="B42" s="4" t="s">
        <f>=HYPERLINK("https://www.leilaoonline.net/lote/detalhe/51307", "CARRETEL ENROLADOR")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=HYPERLINK("https://www.leilaoonline.net/lote/detalhe/51842", "050")</f>
      </c>
      <c r="B43" s="4" t="s">
        <f>=HYPERLINK("https://www.leilaoonline.net/lote/detalhe/51842", "GRUPO GERADOR LEON HEIMER 70 KVA, COM MOTOR PERKINS 4 CILINDROS, TURBINADO, FUNCIONANDO, PATRIMÔNIO G20-4 - LOT 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=HYPERLINK("https://www.leilaoonline.net/lote/detalhe/51843", "051")</f>
      </c>
      <c r="B44" s="4" t="s">
        <f>=HYPERLINK("https://www.leilaoonline.net/lote/detalhe/51843", "GRUPO GERADOR STEMAC 400 KVA, MOTOR CUMMINS NTA 855 REFORMADO 0,10. 220 VOLTS NO ESTADO, PATRIMÔNIO G20-18 - LOT 18")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18.250,00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=HYPERLINK("https://www.leilaoonline.net/lote/detalhe/51844", "052")</f>
      </c>
      <c r="B45" s="4" t="s">
        <f>=HYPERLINK("https://www.leilaoonline.net/lote/detalhe/51844", "GRUPO GERADOR HANS STILL 59 KVA, NO ESTADO, PATRIMÔNIO G20-20 - LOT 20")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=HYPERLINK("https://www.leilaoonline.net/lote/detalhe/51845", "053")</f>
      </c>
      <c r="B46" s="4" t="s">
        <f>=HYPERLINK("https://www.leilaoonline.net/lote/detalhe/51845", "GRUPO GERADOR CODIMA 60 KVA, NO ESTADO, PATRIMÔNIO G20-21 - LOT 21")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3.300,00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=HYPERLINK("https://www.leilaoonline.net/lote/detalhe/51846", "054")</f>
      </c>
      <c r="B47" s="4" t="s">
        <f>=HYPERLINK("https://www.leilaoonline.net/lote/detalhe/51846", "GRUPO GERADOR MOTOREN WERKE 80 KVA, NO ESTADO, PATRIMÔNIO G20-22 - LOT 22")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2.450,00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=HYPERLINK("https://www.leilaoonline.net/lote/detalhe/51847", "055")</f>
      </c>
      <c r="B48" s="4" t="s">
        <f>=HYPERLINK("https://www.leilaoonline.net/lote/detalhe/51847", "GRUPO GERADOR MOTOREN WERKE 59 KVA, NO ESTADO, PATRIMÔNIO G20-23 - LOT 23")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=HYPERLINK("https://www.leilaoonline.net/lote/detalhe/51338", "056")</f>
      </c>
      <c r="B49" s="4" t="s">
        <f>=HYPERLINK("https://www.leilaoonline.net/lote/detalhe/51338", "GERADOR NEGRINI 150KVA")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=HYPERLINK("https://www.leilaoonline.net/lote/detalhe/51335", "057")</f>
      </c>
      <c r="B50" s="4" t="s">
        <f>=HYPERLINK("https://www.leilaoonline.net/lote/detalhe/51335", " GRUPO GERADOR STEMAC 150 KVA, GERADOR WEG 220/380/440 VOLTS, MOTOR SCANIA 112, FUNCIONANDO - LOT 11")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9.750,00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=HYPERLINK("https://www.leilaoonline.net/lote/detalhe/51336", "058")</f>
      </c>
      <c r="B51" s="4" t="s">
        <f>=HYPERLINK("https://www.leilaoonline.net/lote/detalhe/51336", " GRUPO GERADOR STEMAC 400 KVA, MOTOR CUMMINS NTA 855, REFORMADO, 0,10 BIG CAM, 380 VOLTS")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10.250,00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=HYPERLINK("https://www.leilaoonline.net/lote/detalhe/51333", "059")</f>
      </c>
      <c r="B52" s="4" t="s">
        <f>=HYPERLINK("https://www.leilaoonline.net/lote/detalhe/51333", "GRUPO GERADOR STEMAC 408/450 KVA, MOTOR CUMMINS NTA 855 G3 , Nº 15 - LOT 124")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=HYPERLINK("https://www.leilaoonline.net/lote/detalhe/51339", "060")</f>
      </c>
      <c r="B53" s="4" t="s">
        <f>=HYPERLINK("https://www.leilaoonline.net/lote/detalhe/51339", " GRUPO GERADOR POLIDIESEL 53 KVA, COM MOTOR PERKINS, FUNCIONANDO - LOT 05")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=HYPERLINK("https://www.leilaoonline.net/lote/detalhe/51337", "061")</f>
      </c>
      <c r="B54" s="4" t="s">
        <f>=HYPERLINK("https://www.leilaoonline.net/lote/detalhe/51337", "GRUPO GERADOR PALMERO 1000KVA")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=HYPERLINK("https://www.leilaoonline.net/lote/detalhe/51317", "104")</f>
      </c>
      <c r="B55" s="4" t="s">
        <f>=HYPERLINK("https://www.leilaoonline.net/lote/detalhe/51317", " TRANSFORMADOR ADELCO 2.000 KVA 2008 6.500 KG TR 3.000 Nº SERIE: 5011826")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19.750,00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=HYPERLINK("https://www.leilaoonline.net/lote/detalhe/51320", "106")</f>
      </c>
      <c r="B56" s="4" t="s">
        <f>=HYPERLINK("https://www.leilaoonline.net/lote/detalhe/51320", " TRANSFORMADOR ADELCO 2.500 KVA 2008 7.300 KG TR 3.000 Nº SERIE: 5011828")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=HYPERLINK("https://www.leilaoonline.net/lote/detalhe/51318", "107")</f>
      </c>
      <c r="B57" s="4" t="s">
        <f>=HYPERLINK("https://www.leilaoonline.net/lote/detalhe/51318", " TRANSFORMADOR ADELCO 3.000 KVA 2008 8.000 KG TR 3.000 Nº SERIE: 5011829")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=HYPERLINK("https://www.leilaoonline.net/lote/detalhe/51319", "108")</f>
      </c>
      <c r="B58" s="4" t="s">
        <f>=HYPERLINK("https://www.leilaoonline.net/lote/detalhe/51319", " TRANSFORMADOR ADELCO 3.000 KVA 2008 8.000 KG TR 3.000 Nº SERIE: 501830")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=HYPERLINK("https://www.leilaoonline.net/lote/detalhe/51316", "109")</f>
      </c>
      <c r="B59" s="4" t="s">
        <f>=HYPERLINK("https://www.leilaoonline.net/lote/detalhe/51316", " TRANSFORMADOR ADELCO 2.000 KVA 2008 6.500 KG TR 3.000 Nº SERIE: 501825")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=HYPERLINK("https://www.leilaoonline.net/lote/detalhe/51312", "111")</f>
      </c>
      <c r="B60" s="4" t="s">
        <f>=HYPERLINK("https://www.leilaoonline.net/lote/detalhe/51312", " TRANSFORMADOR ADELCO 7.500 KVA 2008 15.000 KG TR 3.000 Nº SERIE: 501843")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40.250,00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=HYPERLINK("https://www.leilaoonline.net/lote/detalhe/51314", "112")</f>
      </c>
      <c r="B61" s="4" t="s">
        <f>=HYPERLINK("https://www.leilaoonline.net/lote/detalhe/51314", " TRANSFORMADOR ADELCO 7.500 KVA 2008 15.000 KG TR 3.000 Nº SERIE: 501841")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40.250,00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=HYPERLINK("https://www.leilaoonline.net/lote/detalhe/51313", "113")</f>
      </c>
      <c r="B62" s="4" t="s">
        <f>=HYPERLINK("https://www.leilaoonline.net/lote/detalhe/51313", " TRANSFORMADOR ADELCO 7.500 KVA 2008 15.000 KG TR 3.000 Nº SERIE: 501842")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=HYPERLINK("https://www.leilaoonline.net/lote/detalhe/51315", "114")</f>
      </c>
      <c r="B63" s="4" t="s">
        <f>=HYPERLINK("https://www.leilaoonline.net/lote/detalhe/51315", " TRANSFORMADOR ADELCO 7.500 KVA 2008 15.000 KG TR 3.000 Nº SERIE: 501844")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=HYPERLINK("https://www.leilaoonline.net/lote/detalhe/51334", "205")</f>
      </c>
      <c r="B64" s="4" t="s">
        <f>=HYPERLINK("https://www.leilaoonline.net/lote/detalhe/51334", "GRUPO GERADOR NEGRINI 40 KVA MOTOR PERKIS 4236 AUTOMÁTICO, COM QUADRO")</f>
      </c>
      <c r="C64" s="4" t="inlineStr">
        <is>
          <t>Não vendido</t>
        </is>
      </c>
      <c r="D64" s="4" t="inlineStr">
        <is>
          <t>16</t>
        </is>
      </c>
      <c r="E64" s="5" t="inlineStr">
        <is>
          <t>7.250,00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=HYPERLINK("https://www.leilaoonline.net/lote/detalhe/51310", "208")</f>
      </c>
      <c r="B65" s="4" t="s">
        <f>=HYPERLINK("https://www.leilaoonline.net/lote/detalhe/51310", "ROTO FINISH DE ACABAMENTO, MOD ST9,0, SERIE 1352")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=HYPERLINK("https://www.leilaoonline.net/lote/detalhe/51309", "209")</f>
      </c>
      <c r="B66" s="4" t="s">
        <f>=HYPERLINK("https://www.leilaoonline.net/lote/detalhe/51309", "MANIPULADOR ELÉTRICO MARCA SCAGLIA COM CABEÇOTE ORBITAL DE GARFO DE POSICIONAMENTO")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=HYPERLINK("https://www.leilaoonline.net/lote/detalhe/51322", "222")</f>
      </c>
      <c r="B67" s="4" t="s">
        <f>=HYPERLINK("https://www.leilaoonline.net/lote/detalhe/51322", "BROCA SDS BOSCH PARA FURAR CONCRETO - MEDIDAS 35 X 800 X 920 - NOVA NUNCA USADA")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=HYPERLINK("https://www.leilaoonline.net/lote/detalhe/51311", "223")</f>
      </c>
      <c r="B68" s="4" t="s">
        <f>=HYPERLINK("https://www.leilaoonline.net/lote/detalhe/51311", "ESTEIRA  TRANSPORTADORA DE CAVACO MARCA KFA")</f>
      </c>
      <c r="C68" s="4" t="inlineStr">
        <is>
          <t>Vendido</t>
        </is>
      </c>
      <c r="D68" s="4" t="inlineStr">
        <is>
          <t>5</t>
        </is>
      </c>
      <c r="E68" s="5" t="inlineStr">
        <is>
          <t>375,00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=HYPERLINK("https://www.leilaoonline.net/lote/detalhe/51308", "224")</f>
      </c>
      <c r="B69" s="4" t="s">
        <f>=HYPERLINK("https://www.leilaoonline.net/lote/detalhe/51308", " COMPRESSOR PARAFUSO TOTAL PACK 20 HP USADO NO ESTADO")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7.250,00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2026-07-01T09:45:21.00Z</dcterms:created>
  <dc:creator>Tellks Tecnologia</dc:creator>
  <cp:revision>0</cp:revision>
</cp:coreProperties>
</file>