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=HYPERLINK("https://www.leilaoonline.net/lote/detalhe/52226", "001")</f>
      </c>
      <c r="B11" s="4" t="s">
        <f>=HYPERLINK("https://www.leilaoonline.net/lote/detalhe/52226", " Ferramentas: parafusadeira, alicate amperimetro, multimetro, luminaria automotiva, cinto para ferramentas,  jogo ferramentas. Sem uso.")</f>
      </c>
      <c r="C11" s="4" t="inlineStr">
        <is>
          <t>Vendido</t>
        </is>
      </c>
      <c r="D11" s="4" t="inlineStr">
        <is>
          <t>3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=HYPERLINK("https://www.leilaoonline.net/lote/detalhe/52227", "002")</f>
      </c>
      <c r="B12" s="4" t="s">
        <f>=HYPERLINK("https://www.leilaoonline.net/lote/detalhe/52227", " 02 kits de ferramentas, 2 luminárias automotiva 12v a 110v , cinto para ferramentas. Sem uso.")</f>
      </c>
      <c r="C12" s="4" t="inlineStr">
        <is>
          <t>Vendido</t>
        </is>
      </c>
      <c r="D12" s="4" t="inlineStr">
        <is>
          <t>3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=HYPERLINK("https://www.leilaoonline.net/lote/detalhe/52228", "003")</f>
      </c>
      <c r="B13" s="4" t="s">
        <f>=HYPERLINK("https://www.leilaoonline.net/lote/detalhe/52228", " kit ferramentas pneumáticas. Posssivel avaria e peças faltando. Sem uso.")</f>
      </c>
      <c r="C13" s="4" t="inlineStr">
        <is>
          <t>Vendido</t>
        </is>
      </c>
      <c r="D13" s="4" t="inlineStr">
        <is>
          <t>5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=HYPERLINK("https://www.leilaoonline.net/lote/detalhe/52236", "004")</f>
      </c>
      <c r="B14" s="4" t="s">
        <f>=HYPERLINK("https://www.leilaoonline.net/lote/detalhe/52236", " kit ferramentas jogo de soquetes com aprox. 24 peças. Possivel  falta de peças")</f>
      </c>
      <c r="C14" s="4" t="inlineStr">
        <is>
          <t>Vendido</t>
        </is>
      </c>
      <c r="D14" s="4" t="inlineStr">
        <is>
          <t>6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=HYPERLINK("https://www.leilaoonline.net/lote/detalhe/52237", "005")</f>
      </c>
      <c r="B15" s="4" t="s">
        <f>=HYPERLINK("https://www.leilaoonline.net/lote/detalhe/52237", " Chave pneumática impacto  encaixe 3/4. Sem uso")</f>
      </c>
      <c r="C15" s="4" t="inlineStr">
        <is>
          <t>Vendido</t>
        </is>
      </c>
      <c r="D15" s="4" t="inlineStr">
        <is>
          <t>7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=HYPERLINK("https://www.leilaoonline.net/lote/detalhe/52234", "006")</f>
      </c>
      <c r="B16" s="4" t="s">
        <f>=HYPERLINK("https://www.leilaoonline.net/lote/detalhe/52234", " Kit ferramentas pneumáticas. Posssivel avaria e peças  faltando. Sem uso")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=HYPERLINK("https://www.leilaoonline.net/lote/detalhe/52240", "007")</f>
      </c>
      <c r="B17" s="4" t="s">
        <f>=HYPERLINK("https://www.leilaoonline.net/lote/detalhe/52240", " 01 telefone sem fio digital com identificador, 02 conversores e gravador digital hdtv e 01 interfone porteiro residencial.")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=HYPERLINK("https://www.leilaoonline.net/lote/detalhe/52244", "008")</f>
      </c>
      <c r="B18" s="4" t="s">
        <f>=HYPERLINK("https://www.leilaoonline.net/lote/detalhe/52244", " Baterias de moto diversas, baterias estacionárias.  Total 6 baterias. Sem uso.")</f>
      </c>
      <c r="C18" s="4" t="inlineStr">
        <is>
          <t>Vendido</t>
        </is>
      </c>
      <c r="D18" s="4" t="inlineStr">
        <is>
          <t>5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=HYPERLINK("https://www.leilaoonline.net/lote/detalhe/52262", "009")</f>
      </c>
      <c r="B19" s="4" t="s">
        <f>=HYPERLINK("https://www.leilaoonline.net/lote/detalhe/52262", " 13 kit de lampadas de led automotiva. Sem uso.")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=HYPERLINK("https://www.leilaoonline.net/lote/detalhe/52260", "010")</f>
      </c>
      <c r="B20" s="4" t="s">
        <f>=HYPERLINK("https://www.leilaoonline.net/lote/detalhe/52260", " Farol automotivo.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=HYPERLINK("https://www.leilaoonline.net/lote/detalhe/52246", "011")</f>
      </c>
      <c r="B21" s="4" t="s">
        <f>=HYPERLINK("https://www.leilaoonline.net/lote/detalhe/52246", " Gabinete de informática altura 26 cm, largura 53 cm , profundidade 37 cm.")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=HYPERLINK("https://www.leilaoonline.net/lote/detalhe/52253", "012")</f>
      </c>
      <c r="B22" s="4" t="s">
        <f>=HYPERLINK("https://www.leilaoonline.net/lote/detalhe/52253", " Esticador hidraulico 4 toneladas.")</f>
      </c>
      <c r="C22" s="4" t="inlineStr">
        <is>
          <t>Vendido</t>
        </is>
      </c>
      <c r="D22" s="4" t="inlineStr">
        <is>
          <t>9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=HYPERLINK("https://www.leilaoonline.net/lote/detalhe/52263", "013")</f>
      </c>
      <c r="B23" s="4" t="s">
        <f>=HYPERLINK("https://www.leilaoonline.net/lote/detalhe/52263", " painel de shampoozeira para lava rapido sem uso")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=HYPERLINK("https://www.leilaoonline.net/lote/detalhe/52233", "014")</f>
      </c>
      <c r="B24" s="4" t="s">
        <f>=HYPERLINK("https://www.leilaoonline.net/lote/detalhe/52233", " shampoozeria completa para lava rapido com bomba e mangueira sem uso")</f>
      </c>
      <c r="C24" s="4" t="inlineStr">
        <is>
          <t>Vendido</t>
        </is>
      </c>
      <c r="D24" s="4" t="inlineStr">
        <is>
          <t>7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=HYPERLINK("https://www.leilaoonline.net/lote/detalhe/52248", "015")</f>
      </c>
      <c r="B25" s="4" t="s">
        <f>=HYPERLINK("https://www.leilaoonline.net/lote/detalhe/52248", " Esticador hidráulico  6 toneladas completo. Sem uso")</f>
      </c>
      <c r="C25" s="4" t="inlineStr">
        <is>
          <t>Vendido</t>
        </is>
      </c>
      <c r="D25" s="4" t="inlineStr">
        <is>
          <t>7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=HYPERLINK("https://www.leilaoonline.net/lote/detalhe/52259", "016")</f>
      </c>
      <c r="B26" s="4" t="s">
        <f>=HYPERLINK("https://www.leilaoonline.net/lote/detalhe/52259", " Esticador hidráulico  6 toneladas completo. Sem uso")</f>
      </c>
      <c r="C26" s="4" t="inlineStr">
        <is>
          <t>Vendido</t>
        </is>
      </c>
      <c r="D26" s="4" t="inlineStr">
        <is>
          <t>7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=HYPERLINK("https://www.leilaoonline.net/lote/detalhe/52256", "017")</f>
      </c>
      <c r="B27" s="4" t="s">
        <f>=HYPERLINK("https://www.leilaoonline.net/lote/detalhe/52256", " Esticador hidráulico  6 toneladas completo. Sem uso")</f>
      </c>
      <c r="C27" s="4" t="inlineStr">
        <is>
          <t>Vendido</t>
        </is>
      </c>
      <c r="D27" s="4" t="inlineStr">
        <is>
          <t>7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=HYPERLINK("https://www.leilaoonline.net/lote/detalhe/52249", "018")</f>
      </c>
      <c r="B28" s="4" t="s">
        <f>=HYPERLINK("https://www.leilaoonline.net/lote/detalhe/52249", " Esticador hidráulico  6 toneladas completo. Sem uso")</f>
      </c>
      <c r="C28" s="4" t="inlineStr">
        <is>
          <t>Vendido</t>
        </is>
      </c>
      <c r="D28" s="4" t="inlineStr">
        <is>
          <t>7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=HYPERLINK("https://www.leilaoonline.net/lote/detalhe/52258", "019")</f>
      </c>
      <c r="B29" s="4" t="s">
        <f>=HYPERLINK("https://www.leilaoonline.net/lote/detalhe/52258", "  3  macacos hidráulico  de 10 toneladas  sem usos e 1 macaco usado de 32 toneladas e 1 macaco usado de 16 toneladas")</f>
      </c>
      <c r="C29" s="4" t="inlineStr">
        <is>
          <t>Vendido</t>
        </is>
      </c>
      <c r="D29" s="4" t="inlineStr">
        <is>
          <t>12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=HYPERLINK("https://www.leilaoonline.net/lote/detalhe/52245", "020")</f>
      </c>
      <c r="B30" s="4" t="s">
        <f>=HYPERLINK("https://www.leilaoonline.net/lote/detalhe/52245", " Bico para pneu de passeio sem camara. Aproximadamente  500 peças")</f>
      </c>
      <c r="C30" s="4" t="inlineStr">
        <is>
          <t>Vendido</t>
        </is>
      </c>
      <c r="D30" s="4" t="inlineStr">
        <is>
          <t>5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=HYPERLINK("https://www.leilaoonline.net/lote/detalhe/52238", "021")</f>
      </c>
      <c r="B31" s="4" t="s">
        <f>=HYPERLINK("https://www.leilaoonline.net/lote/detalhe/52238", " 02 macacos hidráulicos  6 toneladas sem uso, 02 macacos hidráulicos  10 toneladas sem uso e 01 macaco  hidráulico 20 toneladas usado")</f>
      </c>
      <c r="C31" s="4" t="inlineStr">
        <is>
          <t>Vendido</t>
        </is>
      </c>
      <c r="D31" s="4" t="inlineStr">
        <is>
          <t>8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=HYPERLINK("https://www.leilaoonline.net/lote/detalhe/52261", "022")</f>
      </c>
      <c r="B32" s="4" t="s">
        <f>=HYPERLINK("https://www.leilaoonline.net/lote/detalhe/52261", " Vulcanizadora de camara de ar uso profissional 220 v produto  sem uso funcionando")</f>
      </c>
      <c r="C32" s="4" t="inlineStr">
        <is>
          <t>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=HYPERLINK("https://www.leilaoonline.net/lote/detalhe/52229", "023")</f>
      </c>
      <c r="B33" s="4" t="s">
        <f>=HYPERLINK("https://www.leilaoonline.net/lote/detalhe/52229", " Vulcanizadora de camara de ar uso profissional 220 v produto  sem uso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=HYPERLINK("https://www.leilaoonline.net/lote/detalhe/52250", "024")</f>
      </c>
      <c r="B34" s="4" t="s">
        <f>=HYPERLINK("https://www.leilaoonline.net/lote/detalhe/52250", " Vulcanizadora de camara de ar uso profissional 220 v produto  sem uso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=HYPERLINK("https://www.leilaoonline.net/lote/detalhe/52231", "025")</f>
      </c>
      <c r="B35" s="4" t="s">
        <f>=HYPERLINK("https://www.leilaoonline.net/lote/detalhe/52231", " Vulcanizadora de camara de ar uso profissional 220 v produto  sem uso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=HYPERLINK("https://www.leilaoonline.net/lote/detalhe/52241", "026")</f>
      </c>
      <c r="B36" s="4" t="s">
        <f>=HYPERLINK("https://www.leilaoonline.net/lote/detalhe/52241", " Vulcanizadora de camara de ar uso profissional 220 v produto  sem uso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=HYPERLINK("https://www.leilaoonline.net/lote/detalhe/52232", "027")</f>
      </c>
      <c r="B37" s="4" t="s">
        <f>=HYPERLINK("https://www.leilaoonline.net/lote/detalhe/52232", " Vulcanizadora de camara de ar uso profissional 220 v produto  sem uso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=HYPERLINK("https://www.leilaoonline.net/lote/detalhe/52264", "028")</f>
      </c>
      <c r="B38" s="4" t="s">
        <f>=HYPERLINK("https://www.leilaoonline.net/lote/detalhe/52264", " Vulcanizadora de camara de ar uso profissional 220 v produto  sem uso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=HYPERLINK("https://www.leilaoonline.net/lote/detalhe/52247", "029")</f>
      </c>
      <c r="B39" s="4" t="s">
        <f>=HYPERLINK("https://www.leilaoonline.net/lote/detalhe/52247", " riscadora  de pneus uso profissional   produto sem uso funcionando bivolt.")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=HYPERLINK("https://www.leilaoonline.net/lote/detalhe/52230", "030")</f>
      </c>
      <c r="B40" s="4" t="s">
        <f>=HYPERLINK("https://www.leilaoonline.net/lote/detalhe/52230", " riscadora  de pneus uso profissional   produto sem uso funcionando bivolt.")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=HYPERLINK("https://www.leilaoonline.net/lote/detalhe/52254", "031")</f>
      </c>
      <c r="B41" s="4" t="s">
        <f>=HYPERLINK("https://www.leilaoonline.net/lote/detalhe/52254", " riscadora  de pneus uso profissional   produto sem uso funcionando bivolt.")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=HYPERLINK("https://www.leilaoonline.net/lote/detalhe/52255", "032")</f>
      </c>
      <c r="B42" s="4" t="s">
        <f>=HYPERLINK("https://www.leilaoonline.net/lote/detalhe/52255", " riscadora  de pneus uso profissional   produto sem uso funcionando bivolt.")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=HYPERLINK("https://www.leilaoonline.net/lote/detalhe/52242", "033")</f>
      </c>
      <c r="B43" s="4" t="s">
        <f>=HYPERLINK("https://www.leilaoonline.net/lote/detalhe/52242", " riscadora  de pneus uso profissional   produto sem uso funcionando bivolt.")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=HYPERLINK("https://www.leilaoonline.net/lote/detalhe/52243", "034")</f>
      </c>
      <c r="B44" s="4" t="s">
        <f>=HYPERLINK("https://www.leilaoonline.net/lote/detalhe/52243", " riscadora  de pneus uso profissional   produto sem uso funcionando bivolt.")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=HYPERLINK("https://www.leilaoonline.net/lote/detalhe/52251", "035")</f>
      </c>
      <c r="B45" s="4" t="s">
        <f>=HYPERLINK("https://www.leilaoonline.net/lote/detalhe/52251", " riscadora  de pneus uso profissional   produto sem uso funcionando bivolt.")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=HYPERLINK("https://www.leilaoonline.net/lote/detalhe/52235", "036")</f>
      </c>
      <c r="B46" s="4" t="s">
        <f>=HYPERLINK("https://www.leilaoonline.net/lote/detalhe/52235", " 02 macacos hidráulicos 10 toneladas, 03 macacos hidráulicos 2 toneladas e 02 macacos hidráulicos com maleta 2 toneladas. Todos os 07 sem uso")</f>
      </c>
      <c r="C46" s="4" t="inlineStr">
        <is>
          <t>Vendido</t>
        </is>
      </c>
      <c r="D46" s="4" t="inlineStr">
        <is>
          <t>6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=HYPERLINK("https://www.leilaoonline.net/lote/detalhe/52252", "037")</f>
      </c>
      <c r="B47" s="4" t="s">
        <f>=HYPERLINK("https://www.leilaoonline.net/lote/detalhe/52252", "  7 kit cabos  para bateria  200 amp 2.4 metros sem uso 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=HYPERLINK("https://www.leilaoonline.net/lote/detalhe/52239", "038")</f>
      </c>
      <c r="B48" s="4" t="s">
        <f>=HYPERLINK("https://www.leilaoonline.net/lote/detalhe/52239", " Macaco  jacaré  2 toneladas pequenas avarias.")</f>
      </c>
      <c r="C48" s="4" t="inlineStr">
        <is>
          <t>Vendido</t>
        </is>
      </c>
      <c r="D48" s="4" t="inlineStr">
        <is>
          <t>3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=HYPERLINK("https://www.leilaoonline.net/lote/detalhe/52265", "039")</f>
      </c>
      <c r="B49" s="4" t="s">
        <f>=HYPERLINK("https://www.leilaoonline.net/lote/detalhe/52265", " kit 2 espátulas para pneu caminhão com trava sem uso")</f>
      </c>
      <c r="C49" s="4" t="inlineStr">
        <is>
          <t>Vendido</t>
        </is>
      </c>
      <c r="D49" s="4" t="inlineStr">
        <is>
          <t>3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=HYPERLINK("https://www.leilaoonline.net/lote/detalhe/52257", "040")</f>
      </c>
      <c r="B50" s="4" t="s">
        <f>=HYPERLINK("https://www.leilaoonline.net/lote/detalhe/52257", " 4 pneus aro 16  205/55-16  reemoldados sem uso fabricação  2020 selo do inmetro")</f>
      </c>
      <c r="C50" s="4" t="inlineStr">
        <is>
          <t>Vendido</t>
        </is>
      </c>
      <c r="D50" s="4" t="inlineStr">
        <is>
          <t>3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=HYPERLINK("https://www.leilaoonline.net/lote/detalhe/52266", "041")</f>
      </c>
      <c r="B51" s="4" t="s">
        <f>=HYPERLINK("https://www.leilaoonline.net/lote/detalhe/52266", " 4 pneus aro 16  205/55-16  reemoldados sem uso fabricação  2020 selo do inmetro")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=HYPERLINK("https://www.leilaoonline.net/lote/detalhe/52268", "042")</f>
      </c>
      <c r="B52" s="4" t="s">
        <f>=HYPERLINK("https://www.leilaoonline.net/lote/detalhe/52268", " 4 pneus aro 16  205/55-16  reemoldados sem uso fabricação  2020 selo do inmetro")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=HYPERLINK("https://www.leilaoonline.net/lote/detalhe/52267", "043")</f>
      </c>
      <c r="B53" s="4" t="s">
        <f>=HYPERLINK("https://www.leilaoonline.net/lote/detalhe/52267", " 4 pneus aro 16  205/55-16  reemoldados sem uso fabricação  2020 selo do inmetro")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=HYPERLINK("https://www.leilaoonline.net/lote/detalhe/52270", "044")</f>
      </c>
      <c r="B54" s="4" t="s">
        <f>=HYPERLINK("https://www.leilaoonline.net/lote/detalhe/52270", " 4 pneus aro 16  205/55-16  reemoldados sem uso fabricação  2020 selo do inmetro")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=HYPERLINK("https://www.leilaoonline.net/lote/detalhe/52271", "045")</f>
      </c>
      <c r="B55" s="4" t="s">
        <f>=HYPERLINK("https://www.leilaoonline.net/lote/detalhe/52271", " 4 pneus aro 16  205/55-16  reemoldados sem uso fabricação  2020 selo do inmetro")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=HYPERLINK("https://www.leilaoonline.net/lote/detalhe/52269", "046")</f>
      </c>
      <c r="B56" s="4" t="s">
        <f>=HYPERLINK("https://www.leilaoonline.net/lote/detalhe/52269", " 8 pneus aro 16  205/55-16 reemoldados  sem uso fabricação  2020 selo do inmetro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=HYPERLINK("https://www.leilaoonline.net/lote/detalhe/52272", "047")</f>
      </c>
      <c r="B57" s="4" t="s">
        <f>=HYPERLINK("https://www.leilaoonline.net/lote/detalhe/52272", " 8 pneus aro 16  205/55-16 reemoldados  sem uso fabricação  2020 selo do inmetro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=HYPERLINK("https://www.leilaoonline.net/lote/detalhe/52273", "048")</f>
      </c>
      <c r="B58" s="4" t="s">
        <f>=HYPERLINK("https://www.leilaoonline.net/lote/detalhe/52273", " 8 pneus aro 16  205/55-16 reemoldados  sem uso fabricação  2020 selo do inmetro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=HYPERLINK("https://www.leilaoonline.net/lote/detalhe/52278", "049")</f>
      </c>
      <c r="B59" s="4" t="s">
        <f>=HYPERLINK("https://www.leilaoonline.net/lote/detalhe/52278", " 4 pneus aro 16  235/60-16 reemoldados  sem uso fabricação  2020 selo do inmetro")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=HYPERLINK("https://www.leilaoonline.net/lote/detalhe/52277", "050")</f>
      </c>
      <c r="B60" s="4" t="s">
        <f>=HYPERLINK("https://www.leilaoonline.net/lote/detalhe/52277", " 4 pneus aro 16  235/60-16 reemoldados  sem uso fabricação  2020 selo do inmetro")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=HYPERLINK("https://www.leilaoonline.net/lote/detalhe/52274", "051")</f>
      </c>
      <c r="B61" s="4" t="s">
        <f>=HYPERLINK("https://www.leilaoonline.net/lote/detalhe/52274", " 4 pneus aro 16  235/60-16 reemoldados  sem uso fabricação  2020 selo do inmetro")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=HYPERLINK("https://www.leilaoonline.net/lote/detalhe/52275", "052")</f>
      </c>
      <c r="B62" s="4" t="s">
        <f>=HYPERLINK("https://www.leilaoonline.net/lote/detalhe/52275", " 8pneus aro 16  235/60-16 reemoldados  sem uso fabricação  2020 selo do inmetro")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=HYPERLINK("https://www.leilaoonline.net/lote/detalhe/52276", "053")</f>
      </c>
      <c r="B63" s="4" t="s">
        <f>=HYPERLINK("https://www.leilaoonline.net/lote/detalhe/52276", " 8pneus aro 16  235/60-16 reemoldados  sem uso fabricação  2020 selo do inmetro")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=HYPERLINK("https://www.leilaoonline.net/lote/detalhe/52281", "054")</f>
      </c>
      <c r="B64" s="4" t="s">
        <f>=HYPERLINK("https://www.leilaoonline.net/lote/detalhe/52281", " 8pneus aro 16  235/60-16 reemoldados  sem uso fabricação  2020 selo do inmetro")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=HYPERLINK("https://www.leilaoonline.net/lote/detalhe/52285", "055")</f>
      </c>
      <c r="B65" s="4" t="s">
        <f>=HYPERLINK("https://www.leilaoonline.net/lote/detalhe/52285", " 4 pneus aro 16  215/65-16 reemoldados  sem uso fabricação  2020 selo do inmetro")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=HYPERLINK("https://www.leilaoonline.net/lote/detalhe/52279", "056")</f>
      </c>
      <c r="B66" s="4" t="s">
        <f>=HYPERLINK("https://www.leilaoonline.net/lote/detalhe/52279", " 4 pneus aro 16  215/65-16 reemoldados  sem uso fabricação  2020 selo do inmetro")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=HYPERLINK("https://www.leilaoonline.net/lote/detalhe/52280", "057")</f>
      </c>
      <c r="B67" s="4" t="s">
        <f>=HYPERLINK("https://www.leilaoonline.net/lote/detalhe/52280", " 4 pneus aro 16  215/65-16 reemoldados  sem uso fabricação  2020 selo do inmetro")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=HYPERLINK("https://www.leilaoonline.net/lote/detalhe/52282", "058")</f>
      </c>
      <c r="B68" s="4" t="s">
        <f>=HYPERLINK("https://www.leilaoonline.net/lote/detalhe/52282", " 8 pneus aro 16  215/65-16 reemoldados  sem uso fabricação  2020 selo do inmetro")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=HYPERLINK("https://www.leilaoonline.net/lote/detalhe/52286", "059")</f>
      </c>
      <c r="B69" s="4" t="s">
        <f>=HYPERLINK("https://www.leilaoonline.net/lote/detalhe/52286", " 8 pneus aro 16  215/65-16 reemoldados  sem uso fabricação  2020 selo do inmetro")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=HYPERLINK("https://www.leilaoonline.net/lote/detalhe/52283", "060")</f>
      </c>
      <c r="B70" s="4" t="s">
        <f>=HYPERLINK("https://www.leilaoonline.net/lote/detalhe/52283", " 8 pneus aro 16  215/65-16 reemoldados  sem uso fabricação  2020 selo do inmetro")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=HYPERLINK("https://www.leilaoonline.net/lote/detalhe/52284", "061")</f>
      </c>
      <c r="B71" s="4" t="s">
        <f>=HYPERLINK("https://www.leilaoonline.net/lote/detalhe/52284", " 8 pneus aro 16  215/65-16 reemoldados  sem uso fabricação  2020 selo do inmetro")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=HYPERLINK("https://www.leilaoonline.net/lote/detalhe/52634", "062")</f>
      </c>
      <c r="B72" s="4" t="s">
        <f>=HYPERLINK("https://www.leilaoonline.net/lote/detalhe/52634", " 4 pneus aro 16  215/65-16   4 pneus aro 16 205/55-16   4 pneus 235/60-16 remoldados, sem uso, fabricação ano de 2020, selo do inmetro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=HYPERLINK("https://www.leilaoonline.net/lote/detalhe/52648", "063")</f>
      </c>
      <c r="B73" s="4" t="s">
        <f>=HYPERLINK("https://www.leilaoonline.net/lote/detalhe/52648", " 4 pneus aro 16  215/65-16   4 pneus aro 16 205/55-16   4 pneus 235/60-16 remoldados, sem uso, fabricação ano de 2020, selo do inmetro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=HYPERLINK("https://www.leilaoonline.net/lote/detalhe/52653", "064")</f>
      </c>
      <c r="B74" s="4" t="s">
        <f>=HYPERLINK("https://www.leilaoonline.net/lote/detalhe/52653", " 4 pneus aro 16  215/65-16   4 pneus aro 16 205/55-16   4 pneus 235/60-16 remoldados, sem uso, fabricação ano de 2020, selo do inmetro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=HYPERLINK("https://www.leilaoonline.net/lote/detalhe/52652", "065")</f>
      </c>
      <c r="B75" s="4" t="s">
        <f>=HYPERLINK("https://www.leilaoonline.net/lote/detalhe/52652", " 4 pneus aro 16  215/65-16   4 pneus aro 16 205/55-16   4 pneus 235/60-16 remoldados, sem uso, fabricação ano de 2020, selo do inmetro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=HYPERLINK("https://www.leilaoonline.net/lote/detalhe/52655", "066")</f>
      </c>
      <c r="B76" s="4" t="s">
        <f>=HYPERLINK("https://www.leilaoonline.net/lote/detalhe/52655", " 4 pneus aro 16 215/65-16   4 pneus aro 16 205/55-16   4 pneus 235/60-16 remoldados, sem uso, fabricação ano de 2020, selo do inmetro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=HYPERLINK("https://www.leilaoonline.net/lote/detalhe/52659", "067")</f>
      </c>
      <c r="B77" s="4" t="s">
        <f>=HYPERLINK("https://www.leilaoonline.net/lote/detalhe/52659", " 4 pneus aro 16 215/65-16   4 pneus aro 16 205/55-16   4 pneus 235/60-16   4 pneus aro 14 175/65-14   6 pneus aro 13 175/70-13   4 pneus aro 14 175/70-14   6 pneus aro 15 185/60-15 remoldados, sem uso fabricação ano de 2020 selo do inmetro")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=HYPERLINK("https://www.leilaoonline.net/lote/detalhe/52658", "068")</f>
      </c>
      <c r="B78" s="4" t="s">
        <f>=HYPERLINK("https://www.leilaoonline.net/lote/detalhe/52658", " 4 pneus aro 16  215/65-16   4 pneus aro 16 205/55-16   4 pneus 235/60-16   4 pneus aro 14 175/65-14   6 pneus aro 13 175/70-13   4 pneus aro 14 175/70-14   6 pneus aro 15 185/60-15 remoldados, sem uso, fabricação ano de 2020 selo do inmetro")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=HYPERLINK("https://www.leilaoonline.net/lote/detalhe/52636", "069")</f>
      </c>
      <c r="B79" s="4" t="s">
        <f>=HYPERLINK("https://www.leilaoonline.net/lote/detalhe/52636", " 4 pneus aro 16  215/65-16   4 pneus aro 16 205/55-16   4 pneus 235/60-16   4 pneus aro 14 175/65-14   6 pneus aro 13 175/70-13   4 pneus aro 14 175/70-14   6 pneus aro 15 185/60-15 remoldados, sem uso fabricação ano de 2020 selo do inmetro")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=HYPERLINK("https://www.leilaoonline.net/lote/detalhe/52647", "070")</f>
      </c>
      <c r="B80" s="4" t="s">
        <f>=HYPERLINK("https://www.leilaoonline.net/lote/detalhe/52647", " 4 pneus aro 16  215/65-16   4 pneus aro 16 205/55-16   4 pneus 235/60-16   4 pneus aro 14 175/65-14   6 pneus aro 13 175/70-13   4 pneus aro 14 175/70-14   6 pneus aro 15 185/60-15 remoldados, sem uso, fabricação ano de 2020 selo do inmetro")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=HYPERLINK("https://www.leilaoonline.net/lote/detalhe/52637", "071")</f>
      </c>
      <c r="B81" s="4" t="s">
        <f>=HYPERLINK("https://www.leilaoonline.net/lote/detalhe/52637", " 4 pneus aro 16  215/65-16   4 pneus aro 16 205/55-16   4 pneus 235/60-16   4 pneus aro 14 175/65-14   6 pneus aro 13 175/70-13   4 pneus aro 14 175/70-14   6 pneus aro 15 185/60-15 remoldados, sem uso, fabricação ano de  2020, selo do inmetro")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=HYPERLINK("https://www.leilaoonline.net/lote/detalhe/52643", "072")</f>
      </c>
      <c r="B82" s="4" t="s">
        <f>=HYPERLINK("https://www.leilaoonline.net/lote/detalhe/52643", " Pneus aro 14: 6 pneus 175/70-14   6 pneus 185/70-14   6 pneus  185/60-14   6 175/65-14 remoldados, sem uso, fabricação ano de 2020, selo do inmetro")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=HYPERLINK("https://www.leilaoonline.net/lote/detalhe/52654", "073")</f>
      </c>
      <c r="B83" s="4" t="s">
        <f>=HYPERLINK("https://www.leilaoonline.net/lote/detalhe/52654", " Pneus aro 14: 6 pneus 175/70-14   6 pneus 185/70-14   6 pneus  185/60-14   6 175/65-14 remoldados, sem uso, fabricação ano de 2020, selo do inmetro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=HYPERLINK("https://www.leilaoonline.net/lote/detalhe/52639", "074")</f>
      </c>
      <c r="B84" s="4" t="s">
        <f>=HYPERLINK("https://www.leilaoonline.net/lote/detalhe/52639", " Pneus aro 14: 6 pneus 175/70-14   6 pneus 185/70-14   6 pneus  185/60-14   6 175/65-14 remoldados, sem uso, fabricação ano de 2020, selo do inmetro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=HYPERLINK("https://www.leilaoonline.net/lote/detalhe/52650", "075")</f>
      </c>
      <c r="B85" s="4" t="s">
        <f>=HYPERLINK("https://www.leilaoonline.net/lote/detalhe/52650", " Pneus aro 14: 6 pneus 175/70-14   6 pneus 185/70-14   6 pneus  185/60-14   6 175/65-14 remoldados, sem uso, fabricação ano de 2020 selo do inmetro")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=HYPERLINK("https://www.leilaoonline.net/lote/detalhe/52651", "076")</f>
      </c>
      <c r="B86" s="4" t="s">
        <f>=HYPERLINK("https://www.leilaoonline.net/lote/detalhe/52651", " Pneus aro 14: 6 pneus 175/70-14   6 pneus 185/70-14   6 pneus  185/60-14   6 175/65-14 remoldados, sem uso, fabricação ano de 2020,selo do inmetro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=HYPERLINK("https://www.leilaoonline.net/lote/detalhe/52642", "077")</f>
      </c>
      <c r="B87" s="4" t="s">
        <f>=HYPERLINK("https://www.leilaoonline.net/lote/detalhe/52642", " Pneus aro 15: 6 pneus 185/60-15   6 pneus 185/65-15   6 pneus 195/60-15   6 195/65-15   6 pneus 195/55-15 remoldados, sem uso, fabricação ano de 2020, selo do inmetro")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=HYPERLINK("https://www.leilaoonline.net/lote/detalhe/52641", "078")</f>
      </c>
      <c r="B88" s="4" t="s">
        <f>=HYPERLINK("https://www.leilaoonline.net/lote/detalhe/52641", " Pneus aro 15: 6 pneus 185/60-15   6 pneus 185/65-15   6 pneus 195/60-15   6 195/65-15   6 pneus 195/55-15 remoldados, sem uso, fabricação ano de 2020, selo do inmetro")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=HYPERLINK("https://www.leilaoonline.net/lote/detalhe/52646", "079")</f>
      </c>
      <c r="B89" s="4" t="s">
        <f>=HYPERLINK("https://www.leilaoonline.net/lote/detalhe/52646", " Pneus aro 15: 6 pneus 185/60-15   6 pneus 185/65-15   6 pneus 195/60-15   6 195/65-15   6 pneus 195/55-15 remoldados, sem uso, fabricação ano de 2020, selo do inmetro")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=HYPERLINK("https://www.leilaoonline.net/lote/detalhe/52644", "080")</f>
      </c>
      <c r="B90" s="4" t="s">
        <f>=HYPERLINK("https://www.leilaoonline.net/lote/detalhe/52644", " Pneus aro 15: 6 pneus 185/60-15   6 pneus 185/65-15   6 pneus 195/60-15   6 195/65-15   6 pneus 195/55-15 remoldados, sem uso, fabricação ano de 2020, selo do inmetro")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=HYPERLINK("https://www.leilaoonline.net/lote/detalhe/52649", "081")</f>
      </c>
      <c r="B91" s="4" t="s">
        <f>=HYPERLINK("https://www.leilaoonline.net/lote/detalhe/52649", " Pneus aro 15: 6 pneus 185/60-15   6 pneus 185/65-15   6 pneus 195/60-15   6 195/65-15   6 pneus 195/55-15 remoldados, sem uso, fabricação ano de 2020, selo do inmetro")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=HYPERLINK("https://www.leilaoonline.net/lote/detalhe/52638", "082")</f>
      </c>
      <c r="B92" s="4" t="s">
        <f>=HYPERLINK("https://www.leilaoonline.net/lote/detalhe/52638", " 8 pneus aro 14.  175/65 -14  remoldados, sem uso, fabricação ano de 2020, selo do inmetro")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=HYPERLINK("https://www.leilaoonline.net/lote/detalhe/52645", "083")</f>
      </c>
      <c r="B93" s="4" t="s">
        <f>=HYPERLINK("https://www.leilaoonline.net/lote/detalhe/52645", " 8 pneus  aro 14.  175/65 -14  remoldados, sem uso, fabricação ano de 2020, selo do inmetro")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=HYPERLINK("https://www.leilaoonline.net/lote/detalhe/52656", "084")</f>
      </c>
      <c r="B94" s="4" t="s">
        <f>=HYPERLINK("https://www.leilaoonline.net/lote/detalhe/52656", " 8 pneus  aro 14.  175/65 -14  remoldados, sem uso, fabricação ano de 2020, selo do inmetro")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=HYPERLINK("https://www.leilaoonline.net/lote/detalhe/52657", "085")</f>
      </c>
      <c r="B95" s="4" t="s">
        <f>=HYPERLINK("https://www.leilaoonline.net/lote/detalhe/52657", " 8 pneus  aro 14.  175/65 -14  remoldados, sem uso, fabricação ano de 2020, selo do inmetro")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=HYPERLINK("https://www.leilaoonline.net/lote/detalhe/52640", "086")</f>
      </c>
      <c r="B96" s="4" t="s">
        <f>=HYPERLINK("https://www.leilaoonline.net/lote/detalhe/52640", " 8 pneus  aro 14.  175/70 -14  remoldados, sem uso, fabricação ano de 2020, selo do inmetro")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=HYPERLINK("https://www.leilaoonline.net/lote/detalhe/52635", "087")</f>
      </c>
      <c r="B97" s="4" t="s">
        <f>=HYPERLINK("https://www.leilaoonline.net/lote/detalhe/52635", " 8 pneus  aro 14.  175/70 -14  remoldados, sem uso, fabricação ano de 2020, selo do inmetro")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=HYPERLINK("https://www.leilaoonline.net/lote/detalhe/52663", "088")</f>
      </c>
      <c r="B98" s="4" t="s">
        <f>=HYPERLINK("https://www.leilaoonline.net/lote/detalhe/52663", " 8 pneus  aro 14.  175/70 -14  remoldados, sem uso, fabricação ano de 2020, selo do inmetro")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=HYPERLINK("https://www.leilaoonline.net/lote/detalhe/52661", "089")</f>
      </c>
      <c r="B99" s="4" t="s">
        <f>=HYPERLINK("https://www.leilaoonline.net/lote/detalhe/52661", " 8 pneus  aro 14.  175/70 -14  remoldados, sem uso, fabricação ano de 2020 selo do inmetro")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=HYPERLINK("https://www.leilaoonline.net/lote/detalhe/52660", "090")</f>
      </c>
      <c r="B100" s="4" t="s">
        <f>=HYPERLINK("https://www.leilaoonline.net/lote/detalhe/52660", "  8 pneus  aro 14.  185/60 -14  remoldados, sem uso, fabricação ano de 2020, selo do inmetro")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=HYPERLINK("https://www.leilaoonline.net/lote/detalhe/52662", "091")</f>
      </c>
      <c r="B101" s="4" t="s">
        <f>=HYPERLINK("https://www.leilaoonline.net/lote/detalhe/52662", "  8 pneus  aro 14.  185/60 -14  remoldados, sem uso, fabricação ano de 2020, selo do inmetro")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=HYPERLINK("https://www.leilaoonline.net/lote/detalhe/52664", "092")</f>
      </c>
      <c r="B102" s="4" t="s">
        <f>=HYPERLINK("https://www.leilaoonline.net/lote/detalhe/52664", "  8 pneus  aro 14.  185/60 -14  remoldados, sem uso, fabricação ano de 2020, selo do inmetro")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=HYPERLINK("https://www.leilaoonline.net/lote/detalhe/52665", "093")</f>
      </c>
      <c r="B103" s="4" t="s">
        <f>=HYPERLINK("https://www.leilaoonline.net/lote/detalhe/52665", "  8 pneus  aro 14.  185/60 -14  remoldados, sem uso, fabricação ano de 2020, selo do inmetro")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=HYPERLINK("https://www.leilaoonline.net/lote/detalhe/52666", "094")</f>
      </c>
      <c r="B104" s="4" t="s">
        <f>=HYPERLINK("https://www.leilaoonline.net/lote/detalhe/52666", "  8 pneus  aro 14.  185/60 -14  remoldados, sem uso, fabricação ano de 2020, selo do inmetro")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=HYPERLINK("https://www.leilaoonline.net/lote/detalhe/52667", "095")</f>
      </c>
      <c r="B105" s="4" t="s">
        <f>=HYPERLINK("https://www.leilaoonline.net/lote/detalhe/52667", " 3 pneus moto  120/70-17, sem uso.")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=HYPERLINK("https://www.leilaoonline.net/lote/detalhe/52668", "096")</f>
      </c>
      <c r="B106" s="4" t="s">
        <f>=HYPERLINK("https://www.leilaoonline.net/lote/detalhe/52668", "  6 pneus de moto sendo 3. 140/70-17   3. 110/70-17.  Sem uso, fabricação ano de 2018.")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=HYPERLINK("https://www.leilaoonline.net/lote/detalhe/52710", "097")</f>
      </c>
      <c r="B107" s="4" t="s">
        <f>=HYPERLINK("https://www.leilaoonline.net/lote/detalhe/52710", " Macaco jacaré profissional 2 toneladas. Sem uso. marca Potente Brasil (nacional)")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=HYPERLINK("https://www.leilaoonline.net/lote/detalhe/52713", "098")</f>
      </c>
      <c r="B108" s="4" t="s">
        <f>=HYPERLINK("https://www.leilaoonline.net/lote/detalhe/52713", " Macaco jacaré profissional 2 toneladas. Sem uso. marca Potente Brasil (nacional)")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700,00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=HYPERLINK("https://www.leilaoonline.net/lote/detalhe/52712", "099")</f>
      </c>
      <c r="B109" s="4" t="s">
        <f>=HYPERLINK("https://www.leilaoonline.net/lote/detalhe/52712", " Macaco jacaré profissional 2 toneladas. Sem uso. marca Potente Brasil (nacional)")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=HYPERLINK("https://www.leilaoonline.net/lote/detalhe/52711", "100")</f>
      </c>
      <c r="B110" s="4" t="s">
        <f>=HYPERLINK("https://www.leilaoonline.net/lote/detalhe/52711", " Balde manual para troca de óleo de câmbio e diferencial, capacidade 14 litros. Produto sem uso.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=HYPERLINK("https://www.leilaoonline.net/lote/detalhe/52714", "101")</f>
      </c>
      <c r="B111" s="4" t="s">
        <f>=HYPERLINK("https://www.leilaoonline.net/lote/detalhe/52714", " Coletor de óleo  com carrinho capacidade 50 litros.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=HYPERLINK("https://www.leilaoonline.net/lote/detalhe/52709", "102")</f>
      </c>
      <c r="B112" s="4" t="s">
        <f>=HYPERLINK("https://www.leilaoonline.net/lote/detalhe/52709", "[ VÍDEO ] Triciclo antigo. Para colecionador. Raridade. 95% original.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=HYPERLINK("https://www.leilaoonline.net/lote/detalhe/52814", "103")</f>
      </c>
      <c r="B113" s="4" t="s">
        <f>=HYPERLINK("https://www.leilaoonline.net/lote/detalhe/52814", " 3 kit cabos para bateria 200 amp. 2.4m   3 milímetros  digital  com sensor de temperatura, sem uso.")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=HYPERLINK("https://www.leilaoonline.net/lote/detalhe/52825", "104")</f>
      </c>
      <c r="B114" s="4" t="s">
        <f>=HYPERLINK("https://www.leilaoonline.net/lote/detalhe/52825", "  1 chave de roda cruz profissional marca gedore    9 chaves combinada marca kraucher    3 alicates  marca robust, sem uso. 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=HYPERLINK("https://www.leilaoonline.net/lote/detalhe/52816", "105")</f>
      </c>
      <c r="B115" s="4" t="s">
        <f>=HYPERLINK("https://www.leilaoonline.net/lote/detalhe/52816", " 10 protetores de camara de ar aro 20   10 protetores de camara de ar aro 16   10 protetores de camara de ar aro 22 para caminhao, sem uso.")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=HYPERLINK("https://www.leilaoonline.net/lote/detalhe/52820", "106")</f>
      </c>
      <c r="B116" s="4" t="s">
        <f>=HYPERLINK("https://www.leilaoonline.net/lote/detalhe/52820", " 10 Protetor de câmara de ar de caminhão aro 22, sem uso.")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=HYPERLINK("https://www.leilaoonline.net/lote/detalhe/52822", "107")</f>
      </c>
      <c r="B117" s="4" t="s">
        <f>=HYPERLINK("https://www.leilaoonline.net/lote/detalhe/52822", " 10 Protetor de câmara de ar  de caminhão ou agrícola aro 16, produto sem uso.")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=HYPERLINK("https://www.leilaoonline.net/lote/detalhe/52832", "108")</f>
      </c>
      <c r="B118" s="4" t="s">
        <f>=HYPERLINK("https://www.leilaoonline.net/lote/detalhe/52832", " 10 Protetor de câmara de ar aro 20 para caminhão. Produto sem uso.")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=HYPERLINK("https://www.leilaoonline.net/lote/detalhe/52812", "109")</f>
      </c>
      <c r="B119" s="4" t="s">
        <f>=HYPERLINK("https://www.leilaoonline.net/lote/detalhe/52812", " 6 rodas de ferro antigas para restauro. Sendo 3 Chevrolet  outras 3 indefinido modelo.")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=HYPERLINK("https://www.leilaoonline.net/lote/detalhe/52807", "110")</f>
      </c>
      <c r="B120" s="4" t="s">
        <f>=HYPERLINK("https://www.leilaoonline.net/lote/detalhe/52807", " 4 rodas de ferro, sendo 3 gm   1 toyota")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=HYPERLINK("https://www.leilaoonline.net/lote/detalhe/52823", "111")</f>
      </c>
      <c r="B121" s="4" t="s">
        <f>=HYPERLINK("https://www.leilaoonline.net/lote/detalhe/52823", " Marcador  numerador de pneus")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=HYPERLINK("https://www.leilaoonline.net/lote/detalhe/52830", "112")</f>
      </c>
      <c r="B122" s="4" t="s">
        <f>=HYPERLINK("https://www.leilaoonline.net/lote/detalhe/52830", " Macaco jacare 2 toneladas compacto profissional, funcionando.")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=HYPERLINK("https://www.leilaoonline.net/lote/detalhe/52817", "113")</f>
      </c>
      <c r="B123" s="4" t="s">
        <f>=HYPERLINK("https://www.leilaoonline.net/lote/detalhe/52817", " Ferramentas diversas sem uso -  1 arco de serra    3 chave saca filtro de oleo    1 kit ferramentas 31 Pç    8 chaves de rodas L div. medidas   10 chaves de velas div. medidas.")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=HYPERLINK("https://www.leilaoonline.net/lote/detalhe/52809", "114")</f>
      </c>
      <c r="B124" s="4" t="s">
        <f>=HYPERLINK("https://www.leilaoonline.net/lote/detalhe/52809", " Macaco jacaré profissional 2 toneladas, funcionando. Marca  nacional potente brasil")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=HYPERLINK("https://www.leilaoonline.net/lote/detalhe/52827", "115")</f>
      </c>
      <c r="B125" s="4" t="s">
        <f>=HYPERLINK("https://www.leilaoonline.net/lote/detalhe/52827", "  7 rodas de ferro div modelos e aro.")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=HYPERLINK("https://www.leilaoonline.net/lote/detalhe/52818", "116")</f>
      </c>
      <c r="B126" s="4" t="s">
        <f>=HYPERLINK("https://www.leilaoonline.net/lote/detalhe/52818", "  2 pneus biscoito recapado medida 185/70-14, pneu recapado, 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=HYPERLINK("https://www.leilaoonline.net/lote/detalhe/52833", "117")</f>
      </c>
      <c r="B127" s="4" t="s">
        <f>=HYPERLINK("https://www.leilaoonline.net/lote/detalhe/52833", " Pneus de moto e bicicleta sem uso. Sendo 3 90/100-16 trilha marca rinaldi   1 70/100-17 trilha rinaldi   400-17  trilha rinaldi   1 pneu 120/70-17 tecnic    1 110/70-17 pirelli   2 pneus 16x 1.75 levorin")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=HYPERLINK("https://www.leilaoonline.net/lote/detalhe/52821", "118")</f>
      </c>
      <c r="B128" s="4" t="s">
        <f>=HYPERLINK("https://www.leilaoonline.net/lote/detalhe/52821", " 4 rodas de ferros antigas para restauro.")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=HYPERLINK("https://www.leilaoonline.net/lote/detalhe/52815", "119")</f>
      </c>
      <c r="B129" s="4" t="s">
        <f>=HYPERLINK("https://www.leilaoonline.net/lote/detalhe/52815", " Peças automotivas: 4 filtro de combustivel   1 filtro de óleo   2 jogos pastilha de freio, sem uso.")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=HYPERLINK("https://www.leilaoonline.net/lote/detalhe/52829", "120")</f>
      </c>
      <c r="B130" s="4" t="s">
        <f>=HYPERLINK("https://www.leilaoonline.net/lote/detalhe/52829", " Assentador de talão bazuca profissional, semi nova.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=HYPERLINK("https://www.leilaoonline.net/lote/detalhe/52826", "121")</f>
      </c>
      <c r="B131" s="4" t="s">
        <f>=HYPERLINK("https://www.leilaoonline.net/lote/detalhe/52826", " 8 kits reparo de pneu sem câmara, com macarrão, sem uso.")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=HYPERLINK("https://www.leilaoonline.net/lote/detalhe/52828", "122")</f>
      </c>
      <c r="B132" s="4" t="s">
        <f>=HYPERLINK("https://www.leilaoonline.net/lote/detalhe/52828", " 8 kits reparo de pneu sem câmara, com macarrão,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=HYPERLINK("https://www.leilaoonline.net/lote/detalhe/52819", "123")</f>
      </c>
      <c r="B133" s="4" t="s">
        <f>=HYPERLINK("https://www.leilaoonline.net/lote/detalhe/52819", " Diversas ferramentas. 1 cavalete sem uso p/ 3 toneladas   2 triagulo   1 chave inglesa 15"   1 macaco sem uso   1 bomba de encher manual sem uso   1 calibrador ate 150 libras manual usado.")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=HYPERLINK("https://www.leilaoonline.net/lote/detalhe/52813", "124")</f>
      </c>
      <c r="B134" s="4" t="s">
        <f>=HYPERLINK("https://www.leilaoonline.net/lote/detalhe/52813", " Carrinho para carga sem uso, sem as rodas.")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=HYPERLINK("https://www.leilaoonline.net/lote/detalhe/52834", "125")</f>
      </c>
      <c r="B135" s="4" t="s">
        <f>=HYPERLINK("https://www.leilaoonline.net/lote/detalhe/52834", " Máquina para artesanado para frisar chinelos e outros,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=HYPERLINK("https://www.leilaoonline.net/lote/detalhe/52808", "126")</f>
      </c>
      <c r="B136" s="4" t="s">
        <f>=HYPERLINK("https://www.leilaoonline.net/lote/detalhe/52808", " 4 rodas de aluminio  aro 8   2 rodas de aluminio aro 6   5 pneus maciço, sem uso.")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=HYPERLINK("https://www.leilaoonline.net/lote/detalhe/52831", "127")</f>
      </c>
      <c r="B137" s="4" t="s">
        <f>=HYPERLINK("https://www.leilaoonline.net/lote/detalhe/52831", " 1 chave  inglesa sem uso 15"")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=HYPERLINK("https://www.leilaoonline.net/lote/detalhe/52811", "128")</f>
      </c>
      <c r="B138" s="4" t="s">
        <f>=HYPERLINK("https://www.leilaoonline.net/lote/detalhe/52811", " Diversas peças para rodoar de caminhão,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=HYPERLINK("https://www.leilaoonline.net/lote/detalhe/52810", "129")</f>
      </c>
      <c r="B139" s="4" t="s">
        <f>=HYPERLINK("https://www.leilaoonline.net/lote/detalhe/52810", "Bicicleta antiga, Monark cargueira, freio no pé. Relíquia para colecionador")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=HYPERLINK("https://www.leilaoonline.net/lote/detalhe/52824", "130")</f>
      </c>
      <c r="B140" s="4" t="s">
        <f>=HYPERLINK("https://www.leilaoonline.net/lote/detalhe/52824", " Bicicleta relíquia para colecionador, modelo brasiliana 64, Monark")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=HYPERLINK("https://www.leilaoonline.net/lote/detalhe/52873", "131")</f>
      </c>
      <c r="B141" s="4" t="s">
        <f>=HYPERLINK("https://www.leilaoonline.net/lote/detalhe/52873", " 8 rodas de ferro, linha GM aro 13.")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=HYPERLINK("https://www.leilaoonline.net/lote/detalhe/52874", "132")</f>
      </c>
      <c r="B142" s="4" t="s">
        <f>=HYPERLINK("https://www.leilaoonline.net/lote/detalhe/52874", " 8 rodas de ferro aro 13, linha Volkswagem. Usadas")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=HYPERLINK("https://www.leilaoonline.net/lote/detalhe/52877", "133")</f>
      </c>
      <c r="B143" s="4" t="s">
        <f>=HYPERLINK("https://www.leilaoonline.net/lote/detalhe/52877", " 4 rodas de ferro, linha Volkwagem, aro 13. Usadas")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=HYPERLINK("https://www.leilaoonline.net/lote/detalhe/52880", "134")</f>
      </c>
      <c r="B144" s="4" t="s">
        <f>=HYPERLINK("https://www.leilaoonline.net/lote/detalhe/52880", " 8 rodas de ferro aro 13 usadas, sendo 4 linha GM e 4 linha Volkswagem.")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=HYPERLINK("https://www.leilaoonline.net/lote/detalhe/52878", "135")</f>
      </c>
      <c r="B145" s="4" t="s">
        <f>=HYPERLINK("https://www.leilaoonline.net/lote/detalhe/52878", " 4 rodas de ferro aro 13 usadas para linha GM.")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=HYPERLINK("https://www.leilaoonline.net/lote/detalhe/52881", "136")</f>
      </c>
      <c r="B146" s="4" t="s">
        <f>=HYPERLINK("https://www.leilaoonline.net/lote/detalhe/52881", " Roda de ferro aro 13 rara para veiculo, marca chana.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=HYPERLINK("https://www.leilaoonline.net/lote/detalhe/52876", "137")</f>
      </c>
      <c r="B147" s="4" t="s">
        <f>=HYPERLINK("https://www.leilaoonline.net/lote/detalhe/52876", " 4 rodas de ferro aro 13 usada para linha volkswagem")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=HYPERLINK("https://www.leilaoonline.net/lote/detalhe/52875", "138")</f>
      </c>
      <c r="B148" s="4" t="s">
        <f>=HYPERLINK("https://www.leilaoonline.net/lote/detalhe/52875", " 4 rodas de ferro  aro 15  - 5 furos usada aplicação volkswagem.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=HYPERLINK("https://www.leilaoonline.net/lote/detalhe/52885", "139")</f>
      </c>
      <c r="B149" s="4" t="s">
        <f>=HYPERLINK("https://www.leilaoonline.net/lote/detalhe/52885", " 4 rodas de ferro aro 14 usadas para aplicação  volkswagem")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=HYPERLINK("https://www.leilaoonline.net/lote/detalhe/52879", "140")</f>
      </c>
      <c r="B150" s="4" t="s">
        <f>=HYPERLINK("https://www.leilaoonline.net/lote/detalhe/52879", "  3 rodas de ferro usada aparentemente, linha fiat.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=HYPERLINK("https://www.leilaoonline.net/lote/detalhe/52884", "141")</f>
      </c>
      <c r="B151" s="4" t="s">
        <f>=HYPERLINK("https://www.leilaoonline.net/lote/detalhe/52884", " 4 rodas de ferro aro 13, usadas, linha volkswagem.")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=HYPERLINK("https://www.leilaoonline.net/lote/detalhe/52882", "142")</f>
      </c>
      <c r="B152" s="4" t="s">
        <f>=HYPERLINK("https://www.leilaoonline.net/lote/detalhe/52882", " chave de impacto 1/2, sem uso.")</f>
      </c>
      <c r="C152" s="4" t="inlineStr">
        <is>
          <t>Não vendido</t>
        </is>
      </c>
      <c r="D152" s="4" t="inlineStr">
        <is>
          <t>5</t>
        </is>
      </c>
      <c r="E152" s="5" t="inlineStr">
        <is>
          <t>400,00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=HYPERLINK("https://www.leilaoonline.net/lote/detalhe/52883", "143")</f>
      </c>
      <c r="B153" s="4" t="s">
        <f>=HYPERLINK("https://www.leilaoonline.net/lote/detalhe/52883", " chave de impacto 1/2, sem uso. ")</f>
      </c>
      <c r="C153" s="4" t="inlineStr">
        <is>
          <t>Vendido</t>
        </is>
      </c>
      <c r="D153" s="4" t="inlineStr">
        <is>
          <t>5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=HYPERLINK("https://www.leilaoonline.net/lote/detalhe/53165", "153")</f>
      </c>
      <c r="B154" s="4" t="s">
        <f>=HYPERLINK("https://www.leilaoonline.net/lote/detalhe/53165", "Jogo de rodas ( 4 unidades) cromada aro 22, usada. Ótimo estado de conservação, Última aplicação: S10 executiva.")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=HYPERLINK("https://www.leilaoonline.net/lote/detalhe/54400", "154")</f>
      </c>
      <c r="B155" s="4" t="s">
        <f>=HYPERLINK("https://www.leilaoonline.net/lote/detalhe/54400", " Calibrador digital de uso profissional, produto sem uso.")</f>
      </c>
      <c r="C155" s="4" t="inlineStr">
        <is>
          <t>Vendido</t>
        </is>
      </c>
      <c r="D155" s="4" t="inlineStr">
        <is>
          <t>4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=HYPERLINK("https://www.leilaoonline.net/lote/detalhe/54396", "155")</f>
      </c>
      <c r="B156" s="4" t="s">
        <f>=HYPERLINK("https://www.leilaoonline.net/lote/detalhe/54396", " Calibrador digital de uso profissional, produto sem uso.")</f>
      </c>
      <c r="C156" s="4" t="inlineStr">
        <is>
          <t>Vendido</t>
        </is>
      </c>
      <c r="D156" s="4" t="inlineStr">
        <is>
          <t>5</t>
        </is>
      </c>
      <c r="E156" s="5" t="inlineStr">
        <is>
          <t>550,00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=HYPERLINK("https://www.leilaoonline.net/lote/detalhe/54395", "156")</f>
      </c>
      <c r="B157" s="4" t="s">
        <f>=HYPERLINK("https://www.leilaoonline.net/lote/detalhe/54395", " Calibrador digital de uso profissional, produto sem uso.")</f>
      </c>
      <c r="C157" s="4" t="inlineStr">
        <is>
          <t>Vendido</t>
        </is>
      </c>
      <c r="D157" s="4" t="inlineStr">
        <is>
          <t>4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=HYPERLINK("https://www.leilaoonline.net/lote/detalhe/54402", "157")</f>
      </c>
      <c r="B158" s="4" t="s">
        <f>=HYPERLINK("https://www.leilaoonline.net/lote/detalhe/54402", " Calibrador digital de uso profissional, produto sem uso.")</f>
      </c>
      <c r="C158" s="4" t="inlineStr">
        <is>
          <t>Vendido</t>
        </is>
      </c>
      <c r="D158" s="4" t="inlineStr">
        <is>
          <t>5</t>
        </is>
      </c>
      <c r="E158" s="5" t="inlineStr">
        <is>
          <t>550,00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=HYPERLINK("https://www.leilaoonline.net/lote/detalhe/54397", "158")</f>
      </c>
      <c r="B159" s="4" t="s">
        <f>=HYPERLINK("https://www.leilaoonline.net/lote/detalhe/54397", " Shampoozeira para lava rápido de uso profissional, produto sem uso.")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=HYPERLINK("https://www.leilaoonline.net/lote/detalhe/54403", "159")</f>
      </c>
      <c r="B160" s="4" t="s">
        <f>=HYPERLINK("https://www.leilaoonline.net/lote/detalhe/54403", " Shampoozeira para lava rápido de uso profissional, produto sem uso.")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420,00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=HYPERLINK("https://www.leilaoonline.net/lote/detalhe/54405", "160")</f>
      </c>
      <c r="B161" s="4" t="s">
        <f>=HYPERLINK("https://www.leilaoonline.net/lote/detalhe/54405", " Shampoozeira para lava rápido de uso profissional, produto sem uso.")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=HYPERLINK("https://www.leilaoonline.net/lote/detalhe/54399", "161")</f>
      </c>
      <c r="B162" s="4" t="s">
        <f>=HYPERLINK("https://www.leilaoonline.net/lote/detalhe/54399", " Shampoozeira para lava rápido de uso profissional, produto sem uso.")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=HYPERLINK("https://www.leilaoonline.net/lote/detalhe/54398", "162")</f>
      </c>
      <c r="B163" s="4" t="s">
        <f>=HYPERLINK("https://www.leilaoonline.net/lote/detalhe/54398", " [ RETIRADO ] Assentador  de talão de uso profissional para colar talão do pneu, produto sem uso.")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=HYPERLINK("https://www.leilaoonline.net/lote/detalhe/54404", "163")</f>
      </c>
      <c r="B164" s="4" t="s">
        <f>=HYPERLINK("https://www.leilaoonline.net/lote/detalhe/54404", " Assentador  de talão de uso profissional para colar talão do pneu, produto sem uso.")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400,00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=HYPERLINK("https://www.leilaoonline.net/lote/detalhe/54401", "164")</f>
      </c>
      <c r="B165" s="4" t="s">
        <f>=HYPERLINK("https://www.leilaoonline.net/lote/detalhe/54401", " Assentador  de talão de uso profissional para colar talão do pneu, produto sem uso.")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=HYPERLINK("https://www.leilaoonline.net/lote/detalhe/54819", "165")</f>
      </c>
      <c r="B166" s="4" t="s">
        <f>=HYPERLINK("https://www.leilaoonline.net/lote/detalhe/54819", " 12 pares de manetes de motos diversas, produto sem uso.")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=HYPERLINK("https://www.leilaoonline.net/lote/detalhe/54818", "166")</f>
      </c>
      <c r="B167" s="4" t="s">
        <f>=HYPERLINK("https://www.leilaoonline.net/lote/detalhe/54818", " 12 pares de manetes de motos diversas, produto sem uso.")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=HYPERLINK("https://www.leilaoonline.net/lote/detalhe/54836", "167")</f>
      </c>
      <c r="B168" s="4" t="s">
        <f>=HYPERLINK("https://www.leilaoonline.net/lote/detalhe/54836", " 12 pares de manete de motos diversas, produto sem uso.")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=HYPERLINK("https://www.leilaoonline.net/lote/detalhe/54837", "168")</f>
      </c>
      <c r="B169" s="4" t="s">
        <f>=HYPERLINK("https://www.leilaoonline.net/lote/detalhe/54837", " 12 pares de manete de motos diversas, produto sem uso.")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=HYPERLINK("https://www.leilaoonline.net/lote/detalhe/54820", "169")</f>
      </c>
      <c r="B170" s="4" t="s">
        <f>=HYPERLINK("https://www.leilaoonline.net/lote/detalhe/54820", " 3 pares de manete de motos diversas   6 pares de manete de moto anodizado   1 par de manopla.  produto sem uso.")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=HYPERLINK("https://www.leilaoonline.net/lote/detalhe/54845", "170")</f>
      </c>
      <c r="B171" s="4" t="s">
        <f>=HYPERLINK("https://www.leilaoonline.net/lote/detalhe/54845", "  2 carburador de moto ybr   1 kit cilindro de motor titan 100% novo   2 baterias  moura novas   1 bateria moura usada")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=HYPERLINK("https://www.leilaoonline.net/lote/detalhe/54839", "171")</f>
      </c>
      <c r="B172" s="4" t="s">
        <f>=HYPERLINK("https://www.leilaoonline.net/lote/detalhe/54839", " 3 pares de amortecedor de moto colorido, produto sem uso.")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=HYPERLINK("https://www.leilaoonline.net/lote/detalhe/54823", "172")</f>
      </c>
      <c r="B173" s="4" t="s">
        <f>=HYPERLINK("https://www.leilaoonline.net/lote/detalhe/54823", " 3 kit de relação de moto produto de qualidade superior, produto sem uso.")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=HYPERLINK("https://www.leilaoonline.net/lote/detalhe/54838", "173")</f>
      </c>
      <c r="B174" s="4" t="s">
        <f>=HYPERLINK("https://www.leilaoonline.net/lote/detalhe/54838", " 3 kit de relação de moto produto de qualidade superior, produto sem uso.")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=HYPERLINK("https://www.leilaoonline.net/lote/detalhe/54824", "174")</f>
      </c>
      <c r="B175" s="4" t="s">
        <f>=HYPERLINK("https://www.leilaoonline.net/lote/detalhe/54824", " 3 kit de relação de moto produto de qualidade superior, produto sem uso.")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=HYPERLINK("https://www.leilaoonline.net/lote/detalhe/54842", "175")</f>
      </c>
      <c r="B176" s="4" t="s">
        <f>=HYPERLINK("https://www.leilaoonline.net/lote/detalhe/54842", " 4 kit de relação  de moto diversas  produto de qualidade superior, produto sem uso.")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=HYPERLINK("https://www.leilaoonline.net/lote/detalhe/54831", "176")</f>
      </c>
      <c r="B177" s="4" t="s">
        <f>=HYPERLINK("https://www.leilaoonline.net/lote/detalhe/54831", " Máquina de desmontar pneu semi nova, funcionando.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3.500,00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=HYPERLINK("https://www.leilaoonline.net/lote/detalhe/54843", "177")</f>
      </c>
      <c r="B178" s="4" t="s">
        <f>=HYPERLINK("https://www.leilaoonline.net/lote/detalhe/54843", " Balanceadora de rodas semi nova, funcionando.")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3.500,00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=HYPERLINK("https://www.leilaoonline.net/lote/detalhe/54840", "178")</f>
      </c>
      <c r="B179" s="4" t="s">
        <f>=HYPERLINK("https://www.leilaoonline.net/lote/detalhe/54840", "  torno antigo muito conservado, pouco uso.")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4.200,00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=HYPERLINK("https://www.leilaoonline.net/lote/detalhe/54826", "181")</f>
      </c>
      <c r="B180" s="4" t="s">
        <f>=HYPERLINK("https://www.leilaoonline.net/lote/detalhe/54826", " Pingometro triplo, produto sem uso, com garrafas cheias de cachaça 3 sabores diferentes.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=HYPERLINK("https://www.leilaoonline.net/lote/detalhe/54825", "182")</f>
      </c>
      <c r="B181" s="4" t="s">
        <f>=HYPERLINK("https://www.leilaoonline.net/lote/detalhe/54825", " Pingometro sem uso, com garrafa cheia de cachaça.")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=HYPERLINK("https://www.leilaoonline.net/lote/detalhe/54834", "183")</f>
      </c>
      <c r="B182" s="4" t="s">
        <f>=HYPERLINK("https://www.leilaoonline.net/lote/detalhe/54834", " Pingometro sem uso, com garrafa cheia de cachaça.")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=HYPERLINK("https://www.leilaoonline.net/lote/detalhe/54822", "184")</f>
      </c>
      <c r="B183" s="4" t="s">
        <f>=HYPERLINK("https://www.leilaoonline.net/lote/detalhe/54822", " Pingometro sem uso, com garrafa cheia de cachaça.")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=HYPERLINK("https://www.leilaoonline.net/lote/detalhe/54828", "185")</f>
      </c>
      <c r="B184" s="4" t="s">
        <f>=HYPERLINK("https://www.leilaoonline.net/lote/detalhe/54828", " Pingometro duplo sem uso, com as garrafas  cheia de cachaça.")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=HYPERLINK("https://www.leilaoonline.net/lote/detalhe/54830", "186")</f>
      </c>
      <c r="B185" s="4" t="s">
        <f>=HYPERLINK("https://www.leilaoonline.net/lote/detalhe/54830", " Pingometro duplo sem uso, com as garrafas  cheia de cachaça.")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=HYPERLINK("https://www.leilaoonline.net/lote/detalhe/54829", "187")</f>
      </c>
      <c r="B186" s="4" t="s">
        <f>=HYPERLINK("https://www.leilaoonline.net/lote/detalhe/54829", " Pingometro duplo sem uso, com as garrafas  cheia de cachaça.")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=HYPERLINK("https://www.leilaoonline.net/lote/detalhe/54833", "188")</f>
      </c>
      <c r="B187" s="4" t="s">
        <f>=HYPERLINK("https://www.leilaoonline.net/lote/detalhe/54833", " Pingometro modelo carroça, com a garrafa cheia de cachaça.")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=HYPERLINK("https://www.leilaoonline.net/lote/detalhe/54847", "189")</f>
      </c>
      <c r="B188" s="4" t="s">
        <f>=HYPERLINK("https://www.leilaoonline.net/lote/detalhe/54847", " Pingometro modelo carroça, com a garrafa cheia de cachaça.")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=HYPERLINK("https://www.leilaoonline.net/lote/detalhe/54832", "190")</f>
      </c>
      <c r="B189" s="4" t="s">
        <f>=HYPERLINK("https://www.leilaoonline.net/lote/detalhe/54832", " Pingometro modelo carroça, com a garrafa cheia de cachaça.")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=HYPERLINK("https://www.leilaoonline.net/lote/detalhe/54844", "191")</f>
      </c>
      <c r="B190" s="4" t="s">
        <f>=HYPERLINK("https://www.leilaoonline.net/lote/detalhe/54844", " prateleira semi nova de mdf super conservada  para quarto ou outra área. Medida comprimento 1.30 m profundidade 0.26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=HYPERLINK("https://www.leilaoonline.net/lote/detalhe/54827", "192")</f>
      </c>
      <c r="B191" s="4" t="s">
        <f>=HYPERLINK("https://www.leilaoonline.net/lote/detalhe/54827", " 1 pneu 215/55-17 semi novo")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=HYPERLINK("https://www.leilaoonline.net/lote/detalhe/54835", "193")</f>
      </c>
      <c r="B192" s="4" t="s">
        <f>=HYPERLINK("https://www.leilaoonline.net/lote/detalhe/54835", " 2 gabinetes de informática com diversas peças dentro. Altura 0.39 cm largura 0.53 cm profundidade 0.67 cm")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=HYPERLINK("https://www.leilaoonline.net/lote/detalhe/54821", "194")</f>
      </c>
      <c r="B193" s="4" t="s">
        <f>=HYPERLINK("https://www.leilaoonline.net/lote/detalhe/54821", " 2 cadeiras de escritorio usadas.")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=HYPERLINK("https://www.leilaoonline.net/lote/detalhe/54848", "195")</f>
      </c>
      <c r="B194" s="4" t="s">
        <f>=HYPERLINK("https://www.leilaoonline.net/lote/detalhe/54848", " Capa de banco de ducato sem uso   capa de volante aplicação indefinida")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=HYPERLINK("https://www.leilaoonline.net/lote/detalhe/54849", "196")</f>
      </c>
      <c r="B195" s="4" t="s">
        <f>=HYPERLINK("https://www.leilaoonline.net/lote/detalhe/54849", " Aproximadamente 15 luminárias diversas usadas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=HYPERLINK("https://www.leilaoonline.net/lote/detalhe/54850", "197")</f>
      </c>
      <c r="B196" s="4" t="s">
        <f>=HYPERLINK("https://www.leilaoonline.net/lote/detalhe/54850", " kit dvr com 7 cameras e acessórios. Quando foi desmontado funcionava.")</f>
      </c>
      <c r="C196" s="4" t="inlineStr">
        <is>
          <t>Vendido</t>
        </is>
      </c>
      <c r="D196" s="4" t="inlineStr">
        <is>
          <t>5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=HYPERLINK("https://www.leilaoonline.net/lote/detalhe/54851", "198")</f>
      </c>
      <c r="B197" s="4" t="s">
        <f>=HYPERLINK("https://www.leilaoonline.net/lote/detalhe/54851", " Adega Eletrolux para 8 garrafas, funcionando. ")</f>
      </c>
      <c r="C197" s="4" t="inlineStr">
        <is>
          <t>Vendido</t>
        </is>
      </c>
      <c r="D197" s="4" t="inlineStr">
        <is>
          <t>6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=HYPERLINK("https://www.leilaoonline.net/lote/detalhe/54854", "199")</f>
      </c>
      <c r="B198" s="4" t="s">
        <f>=HYPERLINK("https://www.leilaoonline.net/lote/detalhe/54854", " Churrasqueira george forema, funcionando, pouco uso.")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=HYPERLINK("https://www.leilaoonline.net/lote/detalhe/54853", "200")</f>
      </c>
      <c r="B199" s="4" t="s">
        <f>=HYPERLINK("https://www.leilaoonline.net/lote/detalhe/54853", " aproximadamente 50 rolos de pvc estirado para embalagem")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=HYPERLINK("https://www.leilaoonline.net/lote/detalhe/54852", "201")</f>
      </c>
      <c r="B200" s="4" t="s">
        <f>=HYPERLINK("https://www.leilaoonline.net/lote/detalhe/54852", " 10 suportes para capacete para expor em loja.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=HYPERLINK("https://www.leilaoonline.net/lote/detalhe/54855", "202")</f>
      </c>
      <c r="B201" s="4" t="s">
        <f>=HYPERLINK("https://www.leilaoonline.net/lote/detalhe/54855", " kit de ferramentas soquetes")</f>
      </c>
      <c r="C201" s="4" t="inlineStr">
        <is>
          <t>Vendido</t>
        </is>
      </c>
      <c r="D201" s="4" t="inlineStr">
        <is>
          <t>3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=HYPERLINK("https://www.leilaoonline.net/lote/detalhe/55372", "203")</f>
      </c>
      <c r="B202" s="4" t="s">
        <f>=HYPERLINK("https://www.leilaoonline.net/lote/detalhe/55372", " 204 litros de oléo para moto, produto sem uso, lacrado. Fabricação 2020. Sendo 144 litros 20/50   24 litros, 10/40 semi sintetico   36 litros 10/30 semi sintetico.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1.800,00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=HYPERLINK("https://www.leilaoonline.net/lote/detalhe/55382", "204")</f>
      </c>
      <c r="B203" s="4" t="s">
        <f>=HYPERLINK("https://www.leilaoonline.net/lote/detalhe/55382", "84 litros de oléo para moto, produto sem uso, lacrado. Fabricação 2020. Sendo 72 litros 20/50   12 litros 10/30 semi sintetico.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=HYPERLINK("https://www.leilaoonline.net/lote/detalhe/55368", "205")</f>
      </c>
      <c r="B204" s="4" t="s">
        <f>=HYPERLINK("https://www.leilaoonline.net/lote/detalhe/55368", " 120 litros de oléo para moto 20/50, produto sem uso, lacrado. fabricação 2020.")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=HYPERLINK("https://www.leilaoonline.net/lote/detalhe/55367", "206")</f>
      </c>
      <c r="B205" s="4" t="s">
        <f>=HYPERLINK("https://www.leilaoonline.net/lote/detalhe/55367", " 60 litros de oléo para moto, produto sem uso, lacrado. Fabricação 2020. Sendo 48 litros 20/50   12 litros 10/30 semi sintetico. 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400,00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=HYPERLINK("https://www.leilaoonline.net/lote/detalhe/55383", "207")</f>
      </c>
      <c r="B206" s="4" t="s">
        <f>=HYPERLINK("https://www.leilaoonline.net/lote/detalhe/55383", " 240 litros de oléo para moto 20/50, produto sem uso, lacrado. Fabricação  2020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=HYPERLINK("https://www.leilaoonline.net/lote/detalhe/55376", "208")</f>
      </c>
      <c r="B207" s="4" t="s">
        <f>=HYPERLINK("https://www.leilaoonline.net/lote/detalhe/55376", " Descolador de pneus manual profissional, produto sem uso.")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=HYPERLINK("https://www.leilaoonline.net/lote/detalhe/55369", "209")</f>
      </c>
      <c r="B208" s="4" t="s">
        <f>=HYPERLINK("https://www.leilaoonline.net/lote/detalhe/55369", " Macaco jacaré 2 toneladas sem uso, na caixa.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=HYPERLINK("https://www.leilaoonline.net/lote/detalhe/55374", "210")</f>
      </c>
      <c r="B209" s="4" t="s">
        <f>=HYPERLINK("https://www.leilaoonline.net/lote/detalhe/55374", " Prensa hidráulica de coluna 20 toneladas, sem uso, na caixa.")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=HYPERLINK("https://www.leilaoonline.net/lote/detalhe/55370", "211")</f>
      </c>
      <c r="B210" s="4" t="s">
        <f>=HYPERLINK("https://www.leilaoonline.net/lote/detalhe/55370", " Macaco jacaré 2 toneladas sem uso, na caixa.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=HYPERLINK("https://www.leilaoonline.net/lote/detalhe/55371", "212")</f>
      </c>
      <c r="B211" s="4" t="s">
        <f>=HYPERLINK("https://www.leilaoonline.net/lote/detalhe/55371", " Macaco hidropneumatico capacidade 20 toneladas. Produto sem uso, na caixa")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=HYPERLINK("https://www.leilaoonline.net/lote/detalhe/55381", "213")</f>
      </c>
      <c r="B212" s="4" t="s">
        <f>=HYPERLINK("https://www.leilaoonline.net/lote/detalhe/55381", " 3 macacos hidraulico, sendo 1 de 2 toneladas   1 de 10 toneladas   1 de 16 toneladas. Produto sem uso.")</f>
      </c>
      <c r="C212" s="4" t="inlineStr">
        <is>
          <t>Vendido</t>
        </is>
      </c>
      <c r="D212" s="4" t="inlineStr">
        <is>
          <t>3</t>
        </is>
      </c>
      <c r="E212" s="5" t="inlineStr">
        <is>
          <t>350,00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=HYPERLINK("https://www.leilaoonline.net/lote/detalhe/55377", "214")</f>
      </c>
      <c r="B213" s="4" t="s">
        <f>=HYPERLINK("https://www.leilaoonline.net/lote/detalhe/55377", " 3 macacos hidraulico, sendo 1 de 2 toneladas   1 de 10 toneladas   1 de 16 toneladas. Produto sem uso.")</f>
      </c>
      <c r="C213" s="4" t="inlineStr">
        <is>
          <t>Vendido</t>
        </is>
      </c>
      <c r="D213" s="4" t="inlineStr">
        <is>
          <t>4</t>
        </is>
      </c>
      <c r="E213" s="5" t="inlineStr">
        <is>
          <t>400,00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=HYPERLINK("https://www.leilaoonline.net/lote/detalhe/55379", "215")</f>
      </c>
      <c r="B214" s="4" t="s">
        <f>=HYPERLINK("https://www.leilaoonline.net/lote/detalhe/55379", " 3 macacos  hidraulico sendo 1 de 6 toneladas   1 de 12 toneladas   1 de 20 toneladas. Produto sem uso.")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400,00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=HYPERLINK("https://www.leilaoonline.net/lote/detalhe/55375", "216")</f>
      </c>
      <c r="B215" s="4" t="s">
        <f>=HYPERLINK("https://www.leilaoonline.net/lote/detalhe/55375", " 3 macacos  hidraulico sendo 1 de 6 toneladas   1 de 12 toneladas   1 de 20 toneladas. Produto sem uso.")</f>
      </c>
      <c r="C215" s="4" t="inlineStr">
        <is>
          <t>Vendido</t>
        </is>
      </c>
      <c r="D215" s="4" t="inlineStr">
        <is>
          <t>3</t>
        </is>
      </c>
      <c r="E215" s="5" t="inlineStr">
        <is>
          <t>450,00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=HYPERLINK("https://www.leilaoonline.net/lote/detalhe/55378", "217")</f>
      </c>
      <c r="B216" s="4" t="s">
        <f>=HYPERLINK("https://www.leilaoonline.net/lote/detalhe/55378", " 6 macacos  hidraulico sendo 1 de 2 toneladas  1 de 6 toneladas  1 de 10 toneladas    1 de 12 toneladas   1 de 16 toneladas   1 de 20 toneladas. Produto sem uso.")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800,00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=HYPERLINK("https://www.leilaoonline.net/lote/detalhe/55380", "218")</f>
      </c>
      <c r="B217" s="4" t="s">
        <f>=HYPERLINK("https://www.leilaoonline.net/lote/detalhe/55380", " Macaco jacare para empilhadeira 4 toneladas. Sem uso, na caixa.")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=HYPERLINK("https://www.leilaoonline.net/lote/detalhe/55373", "219")</f>
      </c>
      <c r="B218" s="4" t="s">
        <f>=HYPERLINK("https://www.leilaoonline.net/lote/detalhe/55373", " Quadro para ferramentas 1.0m x 1.0m")</f>
      </c>
      <c r="C218" s="4" t="inlineStr">
        <is>
          <t>Vendido</t>
        </is>
      </c>
      <c r="D218" s="4" t="inlineStr">
        <is>
          <t>4</t>
        </is>
      </c>
      <c r="E218" s="5" t="inlineStr">
        <is>
          <t>350,00</t>
        </is>
      </c>
      <c r="F2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2026-03-29T01:03:36.00Z</dcterms:created>
  <dc:creator>Tellks Tecnologia</dc:creator>
  <cp:revision>0</cp:revision>
</cp:coreProperties>
</file>